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3395"/>
  </bookViews>
  <sheets>
    <sheet name="DWIでのSI変化-その１" sheetId="1" r:id="rId1"/>
    <sheet name="DWIでのSI変化-その２" sheetId="2" r:id="rId2"/>
  </sheets>
  <calcPr calcId="145621"/>
</workbook>
</file>

<file path=xl/calcChain.xml><?xml version="1.0" encoding="utf-8"?>
<calcChain xmlns="http://schemas.openxmlformats.org/spreadsheetml/2006/main">
  <c r="M14" i="1" l="1"/>
  <c r="R32" i="1"/>
  <c r="Q32" i="1"/>
  <c r="P32" i="1"/>
  <c r="O32" i="1"/>
  <c r="L32" i="1"/>
  <c r="K32" i="1"/>
  <c r="J32" i="1"/>
  <c r="I32" i="1"/>
  <c r="F32" i="1"/>
  <c r="E32" i="1"/>
  <c r="D32" i="1"/>
  <c r="C32" i="1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6" i="2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P39" i="1"/>
  <c r="Q39" i="1"/>
  <c r="R39" i="1"/>
  <c r="P40" i="1"/>
  <c r="Q40" i="1"/>
  <c r="R40" i="1"/>
  <c r="P41" i="1"/>
  <c r="Q41" i="1"/>
  <c r="R41" i="1"/>
  <c r="P42" i="1"/>
  <c r="Q42" i="1"/>
  <c r="R42" i="1"/>
  <c r="P43" i="1"/>
  <c r="Q43" i="1"/>
  <c r="R43" i="1"/>
  <c r="P44" i="1"/>
  <c r="Q44" i="1"/>
  <c r="R44" i="1"/>
  <c r="P45" i="1"/>
  <c r="Q45" i="1"/>
  <c r="R45" i="1"/>
  <c r="P46" i="1"/>
  <c r="Q46" i="1"/>
  <c r="R46" i="1"/>
  <c r="P47" i="1"/>
  <c r="Q47" i="1"/>
  <c r="R47" i="1"/>
  <c r="P48" i="1"/>
  <c r="Q48" i="1"/>
  <c r="R48" i="1"/>
  <c r="P49" i="1"/>
  <c r="Q49" i="1"/>
  <c r="R49" i="1"/>
  <c r="P50" i="1"/>
  <c r="Q50" i="1"/>
  <c r="R50" i="1"/>
  <c r="P51" i="1"/>
  <c r="Q51" i="1"/>
  <c r="R51" i="1"/>
  <c r="P52" i="1"/>
  <c r="Q52" i="1"/>
  <c r="R52" i="1"/>
  <c r="P53" i="1"/>
  <c r="Q53" i="1"/>
  <c r="R53" i="1"/>
  <c r="O24" i="1"/>
  <c r="O25" i="1"/>
  <c r="O26" i="1"/>
  <c r="O27" i="1"/>
  <c r="O28" i="1"/>
  <c r="O29" i="1"/>
  <c r="O30" i="1"/>
  <c r="O31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23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23" i="1"/>
  <c r="P17" i="1"/>
  <c r="O17" i="1"/>
  <c r="N17" i="1"/>
  <c r="P16" i="1"/>
  <c r="O16" i="1"/>
  <c r="N16" i="1"/>
  <c r="P15" i="1"/>
  <c r="O15" i="1"/>
  <c r="N15" i="1"/>
  <c r="P14" i="1"/>
  <c r="O14" i="1"/>
  <c r="N14" i="1"/>
  <c r="M17" i="1"/>
  <c r="M16" i="1"/>
  <c r="M15" i="1"/>
  <c r="P13" i="1"/>
  <c r="O13" i="1"/>
  <c r="N13" i="1"/>
  <c r="M13" i="1"/>
  <c r="N11" i="1"/>
  <c r="J17" i="1"/>
  <c r="I17" i="1"/>
  <c r="H17" i="1"/>
  <c r="J16" i="1"/>
  <c r="I16" i="1"/>
  <c r="H16" i="1"/>
  <c r="J15" i="1"/>
  <c r="I15" i="1"/>
  <c r="H15" i="1"/>
  <c r="J14" i="1"/>
  <c r="I14" i="1"/>
  <c r="H14" i="1"/>
  <c r="G17" i="1"/>
  <c r="G16" i="1"/>
  <c r="G15" i="1"/>
  <c r="G14" i="1"/>
  <c r="H11" i="1"/>
  <c r="J13" i="1"/>
  <c r="I13" i="1"/>
  <c r="H13" i="1"/>
  <c r="G13" i="1"/>
  <c r="P20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C24" i="1"/>
  <c r="C25" i="1"/>
  <c r="C26" i="1"/>
  <c r="C27" i="1"/>
  <c r="C28" i="1"/>
  <c r="C29" i="1"/>
  <c r="C30" i="1"/>
  <c r="C31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23" i="1"/>
  <c r="J20" i="1"/>
  <c r="D20" i="1"/>
  <c r="R22" i="1"/>
  <c r="Q22" i="1"/>
  <c r="P22" i="1"/>
  <c r="O22" i="1"/>
  <c r="L22" i="1"/>
  <c r="K22" i="1"/>
  <c r="J22" i="1"/>
  <c r="I22" i="1"/>
  <c r="F22" i="1"/>
  <c r="E22" i="1"/>
  <c r="D22" i="1"/>
  <c r="C22" i="1"/>
</calcChain>
</file>

<file path=xl/sharedStrings.xml><?xml version="1.0" encoding="utf-8"?>
<sst xmlns="http://schemas.openxmlformats.org/spreadsheetml/2006/main" count="75" uniqueCount="44">
  <si>
    <t>b</t>
    <phoneticPr fontId="1"/>
  </si>
  <si>
    <t>D</t>
    <phoneticPr fontId="1"/>
  </si>
  <si>
    <t>variable/boxel</t>
    <phoneticPr fontId="1"/>
  </si>
  <si>
    <t>T2</t>
    <phoneticPr fontId="1"/>
  </si>
  <si>
    <r>
      <t>b[sec/mm</t>
    </r>
    <r>
      <rPr>
        <vertAlign val="super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]</t>
    </r>
    <phoneticPr fontId="1"/>
  </si>
  <si>
    <t>PD（プロトン密度）</t>
    <rPh sb="7" eb="9">
      <t>ミツド</t>
    </rPh>
    <phoneticPr fontId="1"/>
  </si>
  <si>
    <t>TE[msec]</t>
    <phoneticPr fontId="1"/>
  </si>
  <si>
    <t>T2[msec]</t>
    <phoneticPr fontId="1"/>
  </si>
  <si>
    <t>k（定数）</t>
    <rPh sb="2" eb="4">
      <t>テイスウ</t>
    </rPh>
    <phoneticPr fontId="1"/>
  </si>
  <si>
    <t>SI（信号強度）</t>
    <rPh sb="3" eb="5">
      <t>シンゴウ</t>
    </rPh>
    <rPh sb="5" eb="7">
      <t>キョウド</t>
    </rPh>
    <phoneticPr fontId="1"/>
  </si>
  <si>
    <t>縦軸</t>
    <rPh sb="0" eb="2">
      <t>タテジク</t>
    </rPh>
    <phoneticPr fontId="1"/>
  </si>
  <si>
    <t>計算された信号強度（SI)</t>
    <rPh sb="0" eb="2">
      <t>ケイサン</t>
    </rPh>
    <rPh sb="5" eb="7">
      <t>シンゴウ</t>
    </rPh>
    <rPh sb="7" eb="9">
      <t>キョウド</t>
    </rPh>
    <phoneticPr fontId="1"/>
  </si>
  <si>
    <t>計算に使った値（定数、変数など）、この部分を変えると、信号強度（SI）が変化し、最下段のグラフが変化します。</t>
    <rPh sb="0" eb="2">
      <t>ケイサン</t>
    </rPh>
    <rPh sb="3" eb="4">
      <t>ツカ</t>
    </rPh>
    <rPh sb="6" eb="7">
      <t>アタイ</t>
    </rPh>
    <rPh sb="8" eb="10">
      <t>テイスウ</t>
    </rPh>
    <rPh sb="11" eb="13">
      <t>ヘンスウ</t>
    </rPh>
    <rPh sb="19" eb="21">
      <t>ブブン</t>
    </rPh>
    <rPh sb="22" eb="23">
      <t>カ</t>
    </rPh>
    <rPh sb="27" eb="29">
      <t>シンゴウ</t>
    </rPh>
    <rPh sb="29" eb="31">
      <t>キョウド</t>
    </rPh>
    <rPh sb="36" eb="38">
      <t>ヘンカ</t>
    </rPh>
    <rPh sb="40" eb="42">
      <t>サイカ</t>
    </rPh>
    <rPh sb="42" eb="43">
      <t>ダン</t>
    </rPh>
    <rPh sb="48" eb="50">
      <t>ヘンカ</t>
    </rPh>
    <phoneticPr fontId="1"/>
  </si>
  <si>
    <t>下記の表から一部抜き出したもの</t>
    <rPh sb="0" eb="2">
      <t>カキ</t>
    </rPh>
    <rPh sb="3" eb="4">
      <t>ヒョウ</t>
    </rPh>
    <rPh sb="6" eb="8">
      <t>イチブ</t>
    </rPh>
    <rPh sb="8" eb="9">
      <t>ヌ</t>
    </rPh>
    <rPh sb="10" eb="11">
      <t>ダ</t>
    </rPh>
    <phoneticPr fontId="1"/>
  </si>
  <si>
    <t>下記の表から一部抜き出したもの</t>
    <phoneticPr fontId="1"/>
  </si>
  <si>
    <t>SI=k*PD*exp(-TE/T2)*exp(-bD)</t>
    <phoneticPr fontId="1"/>
  </si>
  <si>
    <t>TE</t>
    <phoneticPr fontId="1"/>
  </si>
  <si>
    <t>エコー時間</t>
    <rPh sb="3" eb="5">
      <t>ジカン</t>
    </rPh>
    <phoneticPr fontId="1"/>
  </si>
  <si>
    <t>T2</t>
    <phoneticPr fontId="1"/>
  </si>
  <si>
    <t>組織のT2緩和時間</t>
    <rPh sb="0" eb="2">
      <t>ソシキ</t>
    </rPh>
    <rPh sb="5" eb="7">
      <t>カンワ</t>
    </rPh>
    <rPh sb="7" eb="9">
      <t>ジカン</t>
    </rPh>
    <phoneticPr fontId="1"/>
  </si>
  <si>
    <t>ｂ</t>
    <phoneticPr fontId="1"/>
  </si>
  <si>
    <t>拡散強調の感度を決定する値</t>
    <rPh sb="0" eb="2">
      <t>カクサン</t>
    </rPh>
    <rPh sb="2" eb="4">
      <t>キョウチョウ</t>
    </rPh>
    <rPh sb="5" eb="7">
      <t>カンド</t>
    </rPh>
    <rPh sb="8" eb="10">
      <t>ケッテイ</t>
    </rPh>
    <rPh sb="12" eb="13">
      <t>アタイ</t>
    </rPh>
    <phoneticPr fontId="1"/>
  </si>
  <si>
    <t>D</t>
    <phoneticPr fontId="1"/>
  </si>
  <si>
    <t>拡散係数</t>
    <rPh sb="0" eb="2">
      <t>カクサン</t>
    </rPh>
    <rPh sb="2" eb="4">
      <t>ケイスウ</t>
    </rPh>
    <phoneticPr fontId="1"/>
  </si>
  <si>
    <t>⇒sim-b0.tif（T2強調画像)の元データ</t>
    <rPh sb="14" eb="16">
      <t>キョウチョウ</t>
    </rPh>
    <rPh sb="16" eb="18">
      <t>ガゾウ</t>
    </rPh>
    <rPh sb="20" eb="21">
      <t>モト</t>
    </rPh>
    <phoneticPr fontId="1"/>
  </si>
  <si>
    <t>⇒sim-b1000（拡散強調画像)の元データ</t>
    <rPh sb="11" eb="13">
      <t>カクサン</t>
    </rPh>
    <rPh sb="13" eb="15">
      <t>キョウチョウ</t>
    </rPh>
    <rPh sb="15" eb="17">
      <t>ガゾウ</t>
    </rPh>
    <rPh sb="19" eb="20">
      <t>モト</t>
    </rPh>
    <phoneticPr fontId="1"/>
  </si>
  <si>
    <t>TE</t>
    <phoneticPr fontId="1"/>
  </si>
  <si>
    <t>T2</t>
    <phoneticPr fontId="1"/>
  </si>
  <si>
    <t>ｂ</t>
    <phoneticPr fontId="1"/>
  </si>
  <si>
    <t>D</t>
    <phoneticPr fontId="1"/>
  </si>
  <si>
    <t>const</t>
    <phoneticPr fontId="1"/>
  </si>
  <si>
    <t>const/boxel</t>
    <phoneticPr fontId="1"/>
  </si>
  <si>
    <t>const/scan</t>
    <phoneticPr fontId="1"/>
  </si>
  <si>
    <t>variable/boxel</t>
    <phoneticPr fontId="1"/>
  </si>
  <si>
    <t>b</t>
    <phoneticPr fontId="1"/>
  </si>
  <si>
    <t>D╲T2</t>
    <phoneticPr fontId="1"/>
  </si>
  <si>
    <t>SI=k*PD*exp(-TE/T2)*exp(-bD)</t>
    <phoneticPr fontId="1"/>
  </si>
  <si>
    <r>
      <t>D[x10</t>
    </r>
    <r>
      <rPr>
        <vertAlign val="superscript"/>
        <sz val="11"/>
        <color indexed="8"/>
        <rFont val="ＭＳ Ｐゴシック"/>
        <family val="3"/>
        <charset val="128"/>
      </rPr>
      <t>-3</t>
    </r>
    <r>
      <rPr>
        <sz val="11"/>
        <color theme="1"/>
        <rFont val="ＭＳ Ｐゴシック"/>
        <family val="3"/>
        <charset val="128"/>
        <scheme val="minor"/>
      </rPr>
      <t>mm</t>
    </r>
    <r>
      <rPr>
        <vertAlign val="super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/sec]</t>
    </r>
    <phoneticPr fontId="1"/>
  </si>
  <si>
    <t>500～3000</t>
    <phoneticPr fontId="1"/>
  </si>
  <si>
    <t>25～100</t>
    <phoneticPr fontId="1"/>
  </si>
  <si>
    <t>20～100</t>
    <phoneticPr fontId="1"/>
  </si>
  <si>
    <t>横軸（0.0～4.0）</t>
    <rPh sb="0" eb="2">
      <t>ヨコジク</t>
    </rPh>
    <phoneticPr fontId="1"/>
  </si>
  <si>
    <t>横軸（0.0～3.0）</t>
    <rPh sb="0" eb="2">
      <t>ヨコジク</t>
    </rPh>
    <phoneticPr fontId="1"/>
  </si>
  <si>
    <t>Graph2の元データ</t>
    <rPh sb="7" eb="8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</si>
</sst>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00000000000_);[Red]\(0.0000000000000\)"/>
  </numFmts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3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30"/>
      </right>
      <top/>
      <bottom/>
      <diagonal/>
    </border>
    <border>
      <left style="thin">
        <color indexed="64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0" xfId="0" applyFill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2" borderId="26" xfId="0" applyFill="1" applyBorder="1">
      <alignment vertical="center"/>
    </xf>
    <xf numFmtId="0" fontId="0" fillId="3" borderId="26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3" borderId="8" xfId="0" applyNumberFormat="1" applyFill="1" applyBorder="1">
      <alignment vertical="center"/>
    </xf>
    <xf numFmtId="177" fontId="0" fillId="3" borderId="9" xfId="0" applyNumberFormat="1" applyFill="1" applyBorder="1">
      <alignment vertical="center"/>
    </xf>
    <xf numFmtId="177" fontId="0" fillId="3" borderId="27" xfId="0" applyNumberFormat="1" applyFill="1" applyBorder="1">
      <alignment vertical="center"/>
    </xf>
    <xf numFmtId="177" fontId="0" fillId="3" borderId="11" xfId="0" applyNumberFormat="1" applyFill="1" applyBorder="1">
      <alignment vertical="center"/>
    </xf>
    <xf numFmtId="177" fontId="0" fillId="3" borderId="0" xfId="0" applyNumberFormat="1" applyFill="1" applyBorder="1">
      <alignment vertical="center"/>
    </xf>
    <xf numFmtId="177" fontId="0" fillId="3" borderId="24" xfId="0" applyNumberFormat="1" applyFill="1" applyBorder="1">
      <alignment vertical="center"/>
    </xf>
    <xf numFmtId="177" fontId="0" fillId="3" borderId="28" xfId="0" applyNumberFormat="1" applyFill="1" applyBorder="1">
      <alignment vertical="center"/>
    </xf>
    <xf numFmtId="177" fontId="0" fillId="3" borderId="29" xfId="0" applyNumberFormat="1" applyFill="1" applyBorder="1">
      <alignment vertical="center"/>
    </xf>
    <xf numFmtId="177" fontId="0" fillId="3" borderId="3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0" i="0" u="none" strike="noStrike" baseline="0"/>
              <a:t>b=500</a:t>
            </a:r>
            <a:r>
              <a:rPr lang="en-US" altLang="ja-JP" sz="1800" b="1" i="0" u="none" strike="noStrike" baseline="0"/>
              <a:t> </a:t>
            </a:r>
            <a:endParaRPr lang="ja-JP" altLang="en-US"/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'DWIでのSI変化-その１'!$C$22</c:f>
              <c:strCache>
                <c:ptCount val="1"/>
                <c:pt idx="0">
                  <c:v>T2=25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'DWIでのSI変化-その１'!$B$23:$B$53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'DWIでのSI変化-その１'!$C$23:$C$53</c:f>
              <c:numCache>
                <c:formatCode>General</c:formatCode>
                <c:ptCount val="31"/>
                <c:pt idx="0">
                  <c:v>18.315638888734178</c:v>
                </c:pt>
                <c:pt idx="1">
                  <c:v>17.422374639493508</c:v>
                </c:pt>
                <c:pt idx="2">
                  <c:v>16.572675401761245</c:v>
                </c:pt>
                <c:pt idx="3">
                  <c:v>15.764416484854488</c:v>
                </c:pt>
                <c:pt idx="4">
                  <c:v>14.995576820477703</c:v>
                </c:pt>
                <c:pt idx="5">
                  <c:v>14.264233908999254</c:v>
                </c:pt>
                <c:pt idx="6">
                  <c:v>13.568559012200931</c:v>
                </c:pt>
                <c:pt idx="7">
                  <c:v>12.906812580479867</c:v>
                </c:pt>
                <c:pt idx="8">
                  <c:v>12.277339903068439</c:v>
                </c:pt>
                <c:pt idx="9">
                  <c:v>11.678566970395444</c:v>
                </c:pt>
                <c:pt idx="10">
                  <c:v>11.108996538242305</c:v>
                </c:pt>
                <c:pt idx="11">
                  <c:v>10.567204383852651</c:v>
                </c:pt>
                <c:pt idx="12">
                  <c:v>10.05183574463358</c:v>
                </c:pt>
                <c:pt idx="13">
                  <c:v>9.5616019305435067</c:v>
                </c:pt>
                <c:pt idx="14">
                  <c:v>9.0952771016958156</c:v>
                </c:pt>
                <c:pt idx="15">
                  <c:v>8.6516952031206333</c:v>
                </c:pt>
                <c:pt idx="16">
                  <c:v>8.2297470490200269</c:v>
                </c:pt>
                <c:pt idx="17">
                  <c:v>7.8283775492257712</c:v>
                </c:pt>
                <c:pt idx="18">
                  <c:v>7.4465830709243397</c:v>
                </c:pt>
                <c:pt idx="19">
                  <c:v>7.0834089290521192</c:v>
                </c:pt>
                <c:pt idx="20">
                  <c:v>6.7379469990854668</c:v>
                </c:pt>
                <c:pt idx="21">
                  <c:v>6.4093334462563805</c:v>
                </c:pt>
                <c:pt idx="22">
                  <c:v>6.0967465655156348</c:v>
                </c:pt>
                <c:pt idx="23">
                  <c:v>5.7994047268421438</c:v>
                </c:pt>
                <c:pt idx="24">
                  <c:v>5.5165644207607727</c:v>
                </c:pt>
                <c:pt idx="25">
                  <c:v>5.2475183991813834</c:v>
                </c:pt>
                <c:pt idx="26">
                  <c:v>4.9915939069102153</c:v>
                </c:pt>
                <c:pt idx="27">
                  <c:v>4.7481509994114752</c:v>
                </c:pt>
                <c:pt idx="28">
                  <c:v>4.5165809426126673</c:v>
                </c:pt>
                <c:pt idx="29">
                  <c:v>4.2963046907523399</c:v>
                </c:pt>
                <c:pt idx="30">
                  <c:v>4.0867714384640665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'DWIでのSI変化-その１'!$D$22</c:f>
              <c:strCache>
                <c:ptCount val="1"/>
                <c:pt idx="0">
                  <c:v>T2=50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'DWIでのSI変化-その１'!$B$23:$B$53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'DWIでのSI変化-その１'!$D$23:$D$53</c:f>
              <c:numCache>
                <c:formatCode>General</c:formatCode>
                <c:ptCount val="31"/>
                <c:pt idx="0">
                  <c:v>135.3352832366127</c:v>
                </c:pt>
                <c:pt idx="1">
                  <c:v>128.73490358780421</c:v>
                </c:pt>
                <c:pt idx="2">
                  <c:v>122.45642825298191</c:v>
                </c:pt>
                <c:pt idx="3">
                  <c:v>116.48415777349696</c:v>
                </c:pt>
                <c:pt idx="4">
                  <c:v>110.80315836233387</c:v>
                </c:pt>
                <c:pt idx="5">
                  <c:v>105.39922456186434</c:v>
                </c:pt>
                <c:pt idx="6">
                  <c:v>100.25884372280373</c:v>
                </c:pt>
                <c:pt idx="7">
                  <c:v>95.369162215549622</c:v>
                </c:pt>
                <c:pt idx="8">
                  <c:v>90.717953289412506</c:v>
                </c:pt>
                <c:pt idx="9">
                  <c:v>86.29358649937052</c:v>
                </c:pt>
                <c:pt idx="10">
                  <c:v>82.084998623898798</c:v>
                </c:pt>
                <c:pt idx="11">
                  <c:v>78.081666001153152</c:v>
                </c:pt>
                <c:pt idx="12">
                  <c:v>74.273578214333881</c:v>
                </c:pt>
                <c:pt idx="13">
                  <c:v>70.651213060429583</c:v>
                </c:pt>
                <c:pt idx="14">
                  <c:v>67.205512739749764</c:v>
                </c:pt>
                <c:pt idx="15">
                  <c:v>63.927861206707576</c:v>
                </c:pt>
                <c:pt idx="16">
                  <c:v>60.810062625217967</c:v>
                </c:pt>
                <c:pt idx="17">
                  <c:v>57.844320874838466</c:v>
                </c:pt>
                <c:pt idx="18">
                  <c:v>55.023220056407233</c:v>
                </c:pt>
                <c:pt idx="19">
                  <c:v>52.339705948432396</c:v>
                </c:pt>
                <c:pt idx="20">
                  <c:v>49.787068367863945</c:v>
                </c:pt>
                <c:pt idx="21">
                  <c:v>47.358924391140917</c:v>
                </c:pt>
                <c:pt idx="22">
                  <c:v>45.049202393557806</c:v>
                </c:pt>
                <c:pt idx="23">
                  <c:v>42.852126867040191</c:v>
                </c:pt>
                <c:pt idx="24">
                  <c:v>40.762203978366223</c:v>
                </c:pt>
                <c:pt idx="25">
                  <c:v>38.774207831722009</c:v>
                </c:pt>
                <c:pt idx="26">
                  <c:v>36.883167401240009</c:v>
                </c:pt>
                <c:pt idx="27">
                  <c:v>35.084354100845026</c:v>
                </c:pt>
                <c:pt idx="28">
                  <c:v>33.373269960326084</c:v>
                </c:pt>
                <c:pt idx="29">
                  <c:v>31.745636378067942</c:v>
                </c:pt>
                <c:pt idx="30">
                  <c:v>30.197383422318499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'DWIでのSI変化-その１'!$E$22</c:f>
              <c:strCache>
                <c:ptCount val="1"/>
                <c:pt idx="0">
                  <c:v>T2=75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'DWIでのSI変化-その１'!$B$23:$B$53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'DWIでのSI変化-その１'!$E$23:$E$53</c:f>
              <c:numCache>
                <c:formatCode>General</c:formatCode>
                <c:ptCount val="31"/>
                <c:pt idx="0">
                  <c:v>263.59713811572675</c:v>
                </c:pt>
                <c:pt idx="1">
                  <c:v>250.74135398985797</c:v>
                </c:pt>
                <c:pt idx="2">
                  <c:v>238.51255385430241</c:v>
                </c:pt>
                <c:pt idx="3">
                  <c:v>226.88015933902363</c:v>
                </c:pt>
                <c:pt idx="4">
                  <c:v>215.81508339868975</c:v>
                </c:pt>
                <c:pt idx="5">
                  <c:v>205.28965757990926</c:v>
                </c:pt>
                <c:pt idx="6">
                  <c:v>195.27756283568573</c:v>
                </c:pt>
                <c:pt idx="7">
                  <c:v>185.75376371409135</c:v>
                </c:pt>
                <c:pt idx="8">
                  <c:v>176.69444575659674</c:v>
                </c:pt>
                <c:pt idx="9">
                  <c:v>168.07695594952014</c:v>
                </c:pt>
                <c:pt idx="10">
                  <c:v>159.87974607969389</c:v>
                </c:pt>
                <c:pt idx="11">
                  <c:v>152.08231885270749</c:v>
                </c:pt>
                <c:pt idx="12">
                  <c:v>144.66517663899504</c:v>
                </c:pt>
                <c:pt idx="13">
                  <c:v>137.60977271960539</c:v>
                </c:pt>
                <c:pt idx="14">
                  <c:v>130.89846490974429</c:v>
                </c:pt>
                <c:pt idx="15">
                  <c:v>124.51447144412298</c:v>
                </c:pt>
                <c:pt idx="16">
                  <c:v>118.44182901380368</c:v>
                </c:pt>
                <c:pt idx="17">
                  <c:v>112.66535284961246</c:v>
                </c:pt>
                <c:pt idx="18">
                  <c:v>107.17059875230673</c:v>
                </c:pt>
                <c:pt idx="19">
                  <c:v>101.94382697455367</c:v>
                </c:pt>
                <c:pt idx="20">
                  <c:v>96.971967864405059</c:v>
                </c:pt>
                <c:pt idx="21">
                  <c:v>92.242589184359744</c:v>
                </c:pt>
                <c:pt idx="22">
                  <c:v>87.743865024294308</c:v>
                </c:pt>
                <c:pt idx="23">
                  <c:v>83.46454623052783</c:v>
                </c:pt>
                <c:pt idx="24">
                  <c:v>79.393932277078221</c:v>
                </c:pt>
                <c:pt idx="25">
                  <c:v>75.521844508773768</c:v>
                </c:pt>
                <c:pt idx="26">
                  <c:v>71.838600689313282</c:v>
                </c:pt>
                <c:pt idx="27">
                  <c:v>68.334990790632062</c:v>
                </c:pt>
                <c:pt idx="28">
                  <c:v>65.002253963034534</c:v>
                </c:pt>
                <c:pt idx="29">
                  <c:v>61.832056628506592</c:v>
                </c:pt>
                <c:pt idx="30">
                  <c:v>58.816471642429882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'DWIでのSI変化-その１'!$F$22</c:f>
              <c:strCache>
                <c:ptCount val="1"/>
                <c:pt idx="0">
                  <c:v>T2=100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'DWIでのSI変化-その１'!$B$23:$B$53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'DWIでのSI変化-その１'!$F$23:$F$53</c:f>
              <c:numCache>
                <c:formatCode>General</c:formatCode>
                <c:ptCount val="31"/>
                <c:pt idx="0">
                  <c:v>367.87944117144235</c:v>
                </c:pt>
                <c:pt idx="1">
                  <c:v>349.93774911115537</c:v>
                </c:pt>
                <c:pt idx="2">
                  <c:v>332.87108369807959</c:v>
                </c:pt>
                <c:pt idx="3">
                  <c:v>316.63676937905325</c:v>
                </c:pt>
                <c:pt idx="4">
                  <c:v>301.19421191220209</c:v>
                </c:pt>
                <c:pt idx="5">
                  <c:v>286.50479686019014</c:v>
                </c:pt>
                <c:pt idx="6">
                  <c:v>272.53179303401265</c:v>
                </c:pt>
                <c:pt idx="7">
                  <c:v>259.24026064589151</c:v>
                </c:pt>
                <c:pt idx="8">
                  <c:v>246.5969639416065</c:v>
                </c:pt>
                <c:pt idx="9">
                  <c:v>234.5702880937977</c:v>
                </c:pt>
                <c:pt idx="10">
                  <c:v>223.13016014842984</c:v>
                </c:pt>
                <c:pt idx="11">
                  <c:v>212.24797382674305</c:v>
                </c:pt>
                <c:pt idx="12">
                  <c:v>201.8965179946554</c:v>
                </c:pt>
                <c:pt idx="13">
                  <c:v>192.04990862075414</c:v>
                </c:pt>
                <c:pt idx="14">
                  <c:v>182.68352405273467</c:v>
                </c:pt>
                <c:pt idx="15">
                  <c:v>173.77394345044513</c:v>
                </c:pt>
                <c:pt idx="16">
                  <c:v>165.29888822158654</c:v>
                </c:pt>
                <c:pt idx="17">
                  <c:v>157.23716631362765</c:v>
                </c:pt>
                <c:pt idx="18">
                  <c:v>149.56861922263505</c:v>
                </c:pt>
                <c:pt idx="19">
                  <c:v>142.2740715865136</c:v>
                </c:pt>
                <c:pt idx="20">
                  <c:v>135.3352832366127</c:v>
                </c:pt>
                <c:pt idx="21">
                  <c:v>128.73490358780421</c:v>
                </c:pt>
                <c:pt idx="22">
                  <c:v>122.45642825298192</c:v>
                </c:pt>
                <c:pt idx="23">
                  <c:v>116.48415777349699</c:v>
                </c:pt>
                <c:pt idx="24">
                  <c:v>110.8031583623339</c:v>
                </c:pt>
                <c:pt idx="25">
                  <c:v>105.39922456186434</c:v>
                </c:pt>
                <c:pt idx="26">
                  <c:v>100.25884372280373</c:v>
                </c:pt>
                <c:pt idx="27">
                  <c:v>95.369162215549622</c:v>
                </c:pt>
                <c:pt idx="28">
                  <c:v>90.71795328941252</c:v>
                </c:pt>
                <c:pt idx="29">
                  <c:v>86.29358649937052</c:v>
                </c:pt>
                <c:pt idx="30">
                  <c:v>82.084998623898798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20192"/>
        <c:axId val="31722496"/>
      </c:scatterChart>
      <c:valAx>
        <c:axId val="31720192"/>
        <c:scaling>
          <c:orientation val="minMax"/>
          <c:max val="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altLang="en-US"/>
                  <a:t>D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22496"/>
        <c:crosses val="autoZero"/>
        <c:crossBetween val="midCat"/>
      </c:valAx>
      <c:valAx>
        <c:axId val="317224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altLang="en-US"/>
                  <a:t>SI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17201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0164331369845847"/>
          <c:y val="0.15625052982086121"/>
          <c:w val="0.16427121193131972"/>
          <c:h val="0.333334463617837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0" i="0" u="none" strike="noStrike" baseline="0"/>
              <a:t>b=1000</a:t>
            </a:r>
            <a:r>
              <a:rPr lang="en-US" altLang="ja-JP" sz="1800" b="1" i="0" u="none" strike="noStrike" baseline="0"/>
              <a:t> </a:t>
            </a:r>
            <a:endParaRPr lang="ja-JP" altLang="en-US"/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70514021851483"/>
          <c:y val="4.861127594426793E-2"/>
          <c:w val="0.66187108485474933"/>
          <c:h val="0.7326413731600380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'DWIでのSI変化-その１'!$I$22</c:f>
              <c:strCache>
                <c:ptCount val="1"/>
                <c:pt idx="0">
                  <c:v>T2=25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'DWIでのSI変化-その１'!$H$23:$H$53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'DWIでのSI変化-その１'!$I$23:$I$53</c:f>
              <c:numCache>
                <c:formatCode>General</c:formatCode>
                <c:ptCount val="31"/>
                <c:pt idx="0">
                  <c:v>18.315638888734178</c:v>
                </c:pt>
                <c:pt idx="1">
                  <c:v>16.572675401761245</c:v>
                </c:pt>
                <c:pt idx="2">
                  <c:v>14.995576820477703</c:v>
                </c:pt>
                <c:pt idx="3">
                  <c:v>13.568559012200931</c:v>
                </c:pt>
                <c:pt idx="4">
                  <c:v>12.277339903068439</c:v>
                </c:pt>
                <c:pt idx="5">
                  <c:v>11.108996538242305</c:v>
                </c:pt>
                <c:pt idx="6">
                  <c:v>10.05183574463358</c:v>
                </c:pt>
                <c:pt idx="7">
                  <c:v>9.0952771016958156</c:v>
                </c:pt>
                <c:pt idx="8">
                  <c:v>8.2297470490200269</c:v>
                </c:pt>
                <c:pt idx="9">
                  <c:v>7.4465830709243397</c:v>
                </c:pt>
                <c:pt idx="10">
                  <c:v>6.7379469990854668</c:v>
                </c:pt>
                <c:pt idx="11">
                  <c:v>6.0967465655156348</c:v>
                </c:pt>
                <c:pt idx="12">
                  <c:v>5.5165644207607727</c:v>
                </c:pt>
                <c:pt idx="13">
                  <c:v>4.9915939069102153</c:v>
                </c:pt>
                <c:pt idx="14">
                  <c:v>4.5165809426126673</c:v>
                </c:pt>
                <c:pt idx="15">
                  <c:v>4.0867714384640665</c:v>
                </c:pt>
                <c:pt idx="16">
                  <c:v>3.6978637164829298</c:v>
                </c:pt>
                <c:pt idx="17">
                  <c:v>3.3459654574712725</c:v>
                </c:pt>
                <c:pt idx="18">
                  <c:v>3.0275547453758143</c:v>
                </c:pt>
                <c:pt idx="19">
                  <c:v>2.7394448187683689</c:v>
                </c:pt>
                <c:pt idx="20">
                  <c:v>2.4787521766663581</c:v>
                </c:pt>
                <c:pt idx="21">
                  <c:v>2.242867719485802</c:v>
                </c:pt>
                <c:pt idx="22">
                  <c:v>2.0294306362957339</c:v>
                </c:pt>
                <c:pt idx="23">
                  <c:v>1.8363047770289067</c:v>
                </c:pt>
                <c:pt idx="24">
                  <c:v>1.6615572731739343</c:v>
                </c:pt>
                <c:pt idx="25">
                  <c:v>1.5034391929775723</c:v>
                </c:pt>
                <c:pt idx="26">
                  <c:v>1.3603680375478933</c:v>
                </c:pt>
                <c:pt idx="27">
                  <c:v>1.2309119026734809</c:v>
                </c:pt>
                <c:pt idx="28">
                  <c:v>1.113775147844803</c:v>
                </c:pt>
                <c:pt idx="29">
                  <c:v>1.0077854290485107</c:v>
                </c:pt>
                <c:pt idx="30">
                  <c:v>0.91188196555451606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'DWIでのSI変化-その１'!$J$22</c:f>
              <c:strCache>
                <c:ptCount val="1"/>
                <c:pt idx="0">
                  <c:v>T2=50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'DWIでのSI変化-その１'!$H$23:$H$53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'DWIでのSI変化-その１'!$J$23:$J$53</c:f>
              <c:numCache>
                <c:formatCode>General</c:formatCode>
                <c:ptCount val="31"/>
                <c:pt idx="0">
                  <c:v>135.3352832366127</c:v>
                </c:pt>
                <c:pt idx="1">
                  <c:v>122.45642825298191</c:v>
                </c:pt>
                <c:pt idx="2">
                  <c:v>110.80315836233387</c:v>
                </c:pt>
                <c:pt idx="3">
                  <c:v>100.25884372280373</c:v>
                </c:pt>
                <c:pt idx="4">
                  <c:v>90.717953289412506</c:v>
                </c:pt>
                <c:pt idx="5">
                  <c:v>82.084998623898798</c:v>
                </c:pt>
                <c:pt idx="6">
                  <c:v>74.273578214333881</c:v>
                </c:pt>
                <c:pt idx="7">
                  <c:v>67.205512739749764</c:v>
                </c:pt>
                <c:pt idx="8">
                  <c:v>60.810062625217967</c:v>
                </c:pt>
                <c:pt idx="9">
                  <c:v>55.023220056407233</c:v>
                </c:pt>
                <c:pt idx="10">
                  <c:v>49.787068367863945</c:v>
                </c:pt>
                <c:pt idx="11">
                  <c:v>45.049202393557806</c:v>
                </c:pt>
                <c:pt idx="12">
                  <c:v>40.762203978366223</c:v>
                </c:pt>
                <c:pt idx="13">
                  <c:v>36.883167401240009</c:v>
                </c:pt>
                <c:pt idx="14">
                  <c:v>33.373269960326084</c:v>
                </c:pt>
                <c:pt idx="15">
                  <c:v>30.197383422318499</c:v>
                </c:pt>
                <c:pt idx="16">
                  <c:v>27.323722447292557</c:v>
                </c:pt>
                <c:pt idx="17">
                  <c:v>24.723526470339394</c:v>
                </c:pt>
                <c:pt idx="18">
                  <c:v>22.370771856165597</c:v>
                </c:pt>
                <c:pt idx="19">
                  <c:v>20.241911445804391</c:v>
                </c:pt>
                <c:pt idx="20">
                  <c:v>18.315638888734181</c:v>
                </c:pt>
                <c:pt idx="21">
                  <c:v>16.572675401761249</c:v>
                </c:pt>
                <c:pt idx="22">
                  <c:v>14.995576820477705</c:v>
                </c:pt>
                <c:pt idx="23">
                  <c:v>13.568559012200934</c:v>
                </c:pt>
                <c:pt idx="24">
                  <c:v>12.277339903068443</c:v>
                </c:pt>
                <c:pt idx="25">
                  <c:v>11.108996538242307</c:v>
                </c:pt>
                <c:pt idx="26">
                  <c:v>10.051835744633582</c:v>
                </c:pt>
                <c:pt idx="27">
                  <c:v>9.0952771016958156</c:v>
                </c:pt>
                <c:pt idx="28">
                  <c:v>8.2297470490200304</c:v>
                </c:pt>
                <c:pt idx="29">
                  <c:v>7.4465830709243406</c:v>
                </c:pt>
                <c:pt idx="30">
                  <c:v>6.7379469990854677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'DWIでのSI変化-その１'!$K$22</c:f>
              <c:strCache>
                <c:ptCount val="1"/>
                <c:pt idx="0">
                  <c:v>T2=75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'DWIでのSI変化-その１'!$H$23:$H$53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'DWIでのSI変化-その１'!$K$23:$K$53</c:f>
              <c:numCache>
                <c:formatCode>General</c:formatCode>
                <c:ptCount val="31"/>
                <c:pt idx="0">
                  <c:v>263.59713811572675</c:v>
                </c:pt>
                <c:pt idx="1">
                  <c:v>238.51255385430241</c:v>
                </c:pt>
                <c:pt idx="2">
                  <c:v>215.81508339868975</c:v>
                </c:pt>
                <c:pt idx="3">
                  <c:v>195.27756283568573</c:v>
                </c:pt>
                <c:pt idx="4">
                  <c:v>176.69444575659674</c:v>
                </c:pt>
                <c:pt idx="5">
                  <c:v>159.87974607969389</c:v>
                </c:pt>
                <c:pt idx="6">
                  <c:v>144.66517663899504</c:v>
                </c:pt>
                <c:pt idx="7">
                  <c:v>130.89846490974429</c:v>
                </c:pt>
                <c:pt idx="8">
                  <c:v>118.44182901380368</c:v>
                </c:pt>
                <c:pt idx="9">
                  <c:v>107.17059875230673</c:v>
                </c:pt>
                <c:pt idx="10">
                  <c:v>96.971967864405059</c:v>
                </c:pt>
                <c:pt idx="11">
                  <c:v>87.743865024294308</c:v>
                </c:pt>
                <c:pt idx="12">
                  <c:v>79.393932277078221</c:v>
                </c:pt>
                <c:pt idx="13">
                  <c:v>71.838600689313282</c:v>
                </c:pt>
                <c:pt idx="14">
                  <c:v>65.002253963034534</c:v>
                </c:pt>
                <c:pt idx="15">
                  <c:v>58.816471642429882</c:v>
                </c:pt>
                <c:pt idx="16">
                  <c:v>53.219344338921488</c:v>
                </c:pt>
                <c:pt idx="17">
                  <c:v>48.154854121196387</c:v>
                </c:pt>
                <c:pt idx="18">
                  <c:v>43.572313868921626</c:v>
                </c:pt>
                <c:pt idx="19">
                  <c:v>39.425859979007477</c:v>
                </c:pt>
                <c:pt idx="20">
                  <c:v>35.673993347252399</c:v>
                </c:pt>
                <c:pt idx="21">
                  <c:v>32.279164031359855</c:v>
                </c:pt>
                <c:pt idx="22">
                  <c:v>29.207395438494864</c:v>
                </c:pt>
                <c:pt idx="23">
                  <c:v>26.427944276122965</c:v>
                </c:pt>
                <c:pt idx="24">
                  <c:v>23.912992862805318</c:v>
                </c:pt>
                <c:pt idx="25">
                  <c:v>21.637370719493092</c:v>
                </c:pt>
                <c:pt idx="26">
                  <c:v>19.578302654912999</c:v>
                </c:pt>
                <c:pt idx="27">
                  <c:v>17.71518082379805</c:v>
                </c:pt>
                <c:pt idx="28">
                  <c:v>16.029358476645577</c:v>
                </c:pt>
                <c:pt idx="29">
                  <c:v>14.503963336780803</c:v>
                </c:pt>
                <c:pt idx="30">
                  <c:v>13.123728736940963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'DWIでのSI変化-その１'!$L$22</c:f>
              <c:strCache>
                <c:ptCount val="1"/>
                <c:pt idx="0">
                  <c:v>T2=100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'DWIでのSI変化-その１'!$H$23:$H$53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'DWIでのSI変化-その１'!$L$23:$L$53</c:f>
              <c:numCache>
                <c:formatCode>General</c:formatCode>
                <c:ptCount val="31"/>
                <c:pt idx="0">
                  <c:v>367.87944117144235</c:v>
                </c:pt>
                <c:pt idx="1">
                  <c:v>332.87108369807959</c:v>
                </c:pt>
                <c:pt idx="2">
                  <c:v>301.19421191220209</c:v>
                </c:pt>
                <c:pt idx="3">
                  <c:v>272.53179303401265</c:v>
                </c:pt>
                <c:pt idx="4">
                  <c:v>246.5969639416065</c:v>
                </c:pt>
                <c:pt idx="5">
                  <c:v>223.13016014842984</c:v>
                </c:pt>
                <c:pt idx="6">
                  <c:v>201.8965179946554</c:v>
                </c:pt>
                <c:pt idx="7">
                  <c:v>182.68352405273467</c:v>
                </c:pt>
                <c:pt idx="8">
                  <c:v>165.29888822158654</c:v>
                </c:pt>
                <c:pt idx="9">
                  <c:v>149.56861922263505</c:v>
                </c:pt>
                <c:pt idx="10">
                  <c:v>135.3352832366127</c:v>
                </c:pt>
                <c:pt idx="11">
                  <c:v>122.45642825298192</c:v>
                </c:pt>
                <c:pt idx="12">
                  <c:v>110.8031583623339</c:v>
                </c:pt>
                <c:pt idx="13">
                  <c:v>100.25884372280373</c:v>
                </c:pt>
                <c:pt idx="14">
                  <c:v>90.71795328941252</c:v>
                </c:pt>
                <c:pt idx="15">
                  <c:v>82.084998623898798</c:v>
                </c:pt>
                <c:pt idx="16">
                  <c:v>74.273578214333881</c:v>
                </c:pt>
                <c:pt idx="17">
                  <c:v>67.205512739749778</c:v>
                </c:pt>
                <c:pt idx="18">
                  <c:v>60.810062625217967</c:v>
                </c:pt>
                <c:pt idx="19">
                  <c:v>55.02322005640724</c:v>
                </c:pt>
                <c:pt idx="20">
                  <c:v>49.787068367863952</c:v>
                </c:pt>
                <c:pt idx="21">
                  <c:v>45.049202393557806</c:v>
                </c:pt>
                <c:pt idx="22">
                  <c:v>40.762203978366216</c:v>
                </c:pt>
                <c:pt idx="23">
                  <c:v>36.883167401240016</c:v>
                </c:pt>
                <c:pt idx="24">
                  <c:v>33.373269960326084</c:v>
                </c:pt>
                <c:pt idx="25">
                  <c:v>30.197383422318506</c:v>
                </c:pt>
                <c:pt idx="26">
                  <c:v>27.32372244729256</c:v>
                </c:pt>
                <c:pt idx="27">
                  <c:v>24.72352647033939</c:v>
                </c:pt>
                <c:pt idx="28">
                  <c:v>22.3707718561656</c:v>
                </c:pt>
                <c:pt idx="29">
                  <c:v>20.241911445804391</c:v>
                </c:pt>
                <c:pt idx="30">
                  <c:v>18.315638888734181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91136"/>
        <c:axId val="33693056"/>
      </c:scatterChart>
      <c:valAx>
        <c:axId val="33691136"/>
        <c:scaling>
          <c:orientation val="minMax"/>
          <c:max val="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altLang="en-US"/>
                  <a:t>D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3056"/>
        <c:crosses val="autoZero"/>
        <c:crossBetween val="midCat"/>
        <c:majorUnit val="0.5"/>
      </c:valAx>
      <c:valAx>
        <c:axId val="336930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altLang="en-US"/>
                  <a:t>SI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36911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050414205132753"/>
          <c:y val="0.17708393379697604"/>
          <c:w val="0.14388501844668464"/>
          <c:h val="0.333334463617837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0" i="0" u="none" strike="noStrike" baseline="0"/>
              <a:t>b=3000</a:t>
            </a:r>
            <a:r>
              <a:rPr lang="en-US" altLang="ja-JP" sz="1800" b="1" i="0" u="none" strike="noStrike" baseline="0"/>
              <a:t> </a:t>
            </a:r>
            <a:endParaRPr lang="ja-JP" altLang="en-US"/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39590425888537E-2"/>
          <c:y val="4.861127594426793E-2"/>
          <c:w val="0.69348174565067078"/>
          <c:h val="0.7326413731600380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'DWIでのSI変化-その１'!$O$22</c:f>
              <c:strCache>
                <c:ptCount val="1"/>
                <c:pt idx="0">
                  <c:v>T2=25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'DWIでのSI変化-その１'!$N$23:$N$53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'DWIでのSI変化-その１'!$O$23:$O$53</c:f>
              <c:numCache>
                <c:formatCode>General</c:formatCode>
                <c:ptCount val="31"/>
                <c:pt idx="0">
                  <c:v>18.315638888734178</c:v>
                </c:pt>
                <c:pt idx="1">
                  <c:v>13.568559012200931</c:v>
                </c:pt>
                <c:pt idx="2">
                  <c:v>10.05183574463358</c:v>
                </c:pt>
                <c:pt idx="3">
                  <c:v>7.4465830709243397</c:v>
                </c:pt>
                <c:pt idx="4">
                  <c:v>5.5165644207607727</c:v>
                </c:pt>
                <c:pt idx="5">
                  <c:v>4.0867714384640665</c:v>
                </c:pt>
                <c:pt idx="6">
                  <c:v>3.0275547453758143</c:v>
                </c:pt>
                <c:pt idx="7">
                  <c:v>2.242867719485802</c:v>
                </c:pt>
                <c:pt idx="8">
                  <c:v>1.6615572731739343</c:v>
                </c:pt>
                <c:pt idx="9">
                  <c:v>1.2309119026734809</c:v>
                </c:pt>
                <c:pt idx="10">
                  <c:v>0.91188196555451606</c:v>
                </c:pt>
                <c:pt idx="11">
                  <c:v>0.67553877519384398</c:v>
                </c:pt>
                <c:pt idx="12">
                  <c:v>0.5004514334406106</c:v>
                </c:pt>
                <c:pt idx="13">
                  <c:v>0.37074354045908836</c:v>
                </c:pt>
                <c:pt idx="14">
                  <c:v>0.27465356997214224</c:v>
                </c:pt>
                <c:pt idx="15">
                  <c:v>0.20346836901064413</c:v>
                </c:pt>
                <c:pt idx="16">
                  <c:v>0.15073307509547659</c:v>
                </c:pt>
                <c:pt idx="17">
                  <c:v>0.11166580849011475</c:v>
                </c:pt>
                <c:pt idx="18">
                  <c:v>8.2724065556632212E-2</c:v>
                </c:pt>
                <c:pt idx="19">
                  <c:v>6.1283495053222073E-2</c:v>
                </c:pt>
                <c:pt idx="20">
                  <c:v>4.5399929762484845E-2</c:v>
                </c:pt>
                <c:pt idx="21">
                  <c:v>3.3633095185718997E-2</c:v>
                </c:pt>
                <c:pt idx="22">
                  <c:v>2.491600973150318E-2</c:v>
                </c:pt>
                <c:pt idx="23">
                  <c:v>1.8458233995780574E-2</c:v>
                </c:pt>
                <c:pt idx="24">
                  <c:v>1.3674196065680948E-2</c:v>
                </c:pt>
                <c:pt idx="25">
                  <c:v>1.0130093598630711E-2</c:v>
                </c:pt>
                <c:pt idx="26">
                  <c:v>7.5045579150768644E-3</c:v>
                </c:pt>
                <c:pt idx="27">
                  <c:v>5.559513241650136E-3</c:v>
                </c:pt>
                <c:pt idx="28">
                  <c:v>4.1185887075357074E-3</c:v>
                </c:pt>
                <c:pt idx="29">
                  <c:v>3.0511255580364222E-3</c:v>
                </c:pt>
                <c:pt idx="30">
                  <c:v>2.260329406981054E-3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'DWIでのSI変化-その１'!$P$22</c:f>
              <c:strCache>
                <c:ptCount val="1"/>
                <c:pt idx="0">
                  <c:v>T2=50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'DWIでのSI変化-その１'!$N$23:$N$53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'DWIでのSI変化-その１'!$P$23:$P$53</c:f>
              <c:numCache>
                <c:formatCode>General</c:formatCode>
                <c:ptCount val="31"/>
                <c:pt idx="0">
                  <c:v>135.3352832366127</c:v>
                </c:pt>
                <c:pt idx="1">
                  <c:v>100.25884372280373</c:v>
                </c:pt>
                <c:pt idx="2">
                  <c:v>74.273578214333881</c:v>
                </c:pt>
                <c:pt idx="3">
                  <c:v>55.023220056407233</c:v>
                </c:pt>
                <c:pt idx="4">
                  <c:v>40.762203978366223</c:v>
                </c:pt>
                <c:pt idx="5">
                  <c:v>30.197383422318499</c:v>
                </c:pt>
                <c:pt idx="6">
                  <c:v>22.370771856165597</c:v>
                </c:pt>
                <c:pt idx="7">
                  <c:v>16.572675401761249</c:v>
                </c:pt>
                <c:pt idx="8">
                  <c:v>12.277339903068443</c:v>
                </c:pt>
                <c:pt idx="9">
                  <c:v>9.0952771016958156</c:v>
                </c:pt>
                <c:pt idx="10">
                  <c:v>6.7379469990854677</c:v>
                </c:pt>
                <c:pt idx="11">
                  <c:v>4.9915939069102144</c:v>
                </c:pt>
                <c:pt idx="12">
                  <c:v>3.6978637164829307</c:v>
                </c:pt>
                <c:pt idx="13">
                  <c:v>2.7394448187683698</c:v>
                </c:pt>
                <c:pt idx="14">
                  <c:v>2.0294306362957339</c:v>
                </c:pt>
                <c:pt idx="15">
                  <c:v>1.5034391929775723</c:v>
                </c:pt>
                <c:pt idx="16">
                  <c:v>1.1137751478448032</c:v>
                </c:pt>
                <c:pt idx="17">
                  <c:v>0.82510492326590457</c:v>
                </c:pt>
                <c:pt idx="18">
                  <c:v>0.61125276112957228</c:v>
                </c:pt>
                <c:pt idx="19">
                  <c:v>0.45282718288679696</c:v>
                </c:pt>
                <c:pt idx="20">
                  <c:v>0.33546262790251186</c:v>
                </c:pt>
                <c:pt idx="21">
                  <c:v>0.24851682710795206</c:v>
                </c:pt>
                <c:pt idx="22">
                  <c:v>0.18410579366757904</c:v>
                </c:pt>
                <c:pt idx="23">
                  <c:v>0.13638892648201154</c:v>
                </c:pt>
                <c:pt idx="24">
                  <c:v>0.10103940183709333</c:v>
                </c:pt>
                <c:pt idx="25">
                  <c:v>7.4851829887700602E-2</c:v>
                </c:pt>
                <c:pt idx="26">
                  <c:v>5.5451599432177E-2</c:v>
                </c:pt>
                <c:pt idx="27">
                  <c:v>4.107955522530065E-2</c:v>
                </c:pt>
                <c:pt idx="28">
                  <c:v>3.0432483008403628E-2</c:v>
                </c:pt>
                <c:pt idx="29">
                  <c:v>2.2544937913212212E-2</c:v>
                </c:pt>
                <c:pt idx="30">
                  <c:v>1.670170079024566E-2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'DWIでのSI変化-その１'!$Q$22</c:f>
              <c:strCache>
                <c:ptCount val="1"/>
                <c:pt idx="0">
                  <c:v>T2=75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'DWIでのSI変化-その１'!$N$23:$N$53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'DWIでのSI変化-その１'!$Q$23:$Q$53</c:f>
              <c:numCache>
                <c:formatCode>General</c:formatCode>
                <c:ptCount val="31"/>
                <c:pt idx="0">
                  <c:v>263.59713811572675</c:v>
                </c:pt>
                <c:pt idx="1">
                  <c:v>195.27756283568573</c:v>
                </c:pt>
                <c:pt idx="2">
                  <c:v>144.66517663899504</c:v>
                </c:pt>
                <c:pt idx="3">
                  <c:v>107.17059875230673</c:v>
                </c:pt>
                <c:pt idx="4">
                  <c:v>79.393932277078221</c:v>
                </c:pt>
                <c:pt idx="5">
                  <c:v>58.816471642429882</c:v>
                </c:pt>
                <c:pt idx="6">
                  <c:v>43.572313868921626</c:v>
                </c:pt>
                <c:pt idx="7">
                  <c:v>32.279164031359855</c:v>
                </c:pt>
                <c:pt idx="8">
                  <c:v>23.912992862805318</c:v>
                </c:pt>
                <c:pt idx="9">
                  <c:v>17.71518082379805</c:v>
                </c:pt>
                <c:pt idx="10">
                  <c:v>13.123728736940963</c:v>
                </c:pt>
                <c:pt idx="11">
                  <c:v>9.7222973716101286</c:v>
                </c:pt>
                <c:pt idx="12">
                  <c:v>7.20245503977476</c:v>
                </c:pt>
                <c:pt idx="13">
                  <c:v>5.3357099271060102</c:v>
                </c:pt>
                <c:pt idx="14">
                  <c:v>3.9527911342724518</c:v>
                </c:pt>
                <c:pt idx="15">
                  <c:v>2.9282996948181874</c:v>
                </c:pt>
                <c:pt idx="16">
                  <c:v>2.1693377695380276</c:v>
                </c:pt>
                <c:pt idx="17">
                  <c:v>1.6070849464868082</c:v>
                </c:pt>
                <c:pt idx="18">
                  <c:v>1.1905578105407302</c:v>
                </c:pt>
                <c:pt idx="19">
                  <c:v>0.88198691882350577</c:v>
                </c:pt>
                <c:pt idx="20">
                  <c:v>0.6533919798673804</c:v>
                </c:pt>
                <c:pt idx="21">
                  <c:v>0.48404468393305766</c:v>
                </c:pt>
                <c:pt idx="22">
                  <c:v>0.35858912148173205</c:v>
                </c:pt>
                <c:pt idx="23">
                  <c:v>0.26564935493191738</c:v>
                </c:pt>
                <c:pt idx="24">
                  <c:v>0.19679788244590901</c:v>
                </c:pt>
                <c:pt idx="25">
                  <c:v>0.14579145710750824</c:v>
                </c:pt>
                <c:pt idx="26">
                  <c:v>0.10800496784497926</c:v>
                </c:pt>
                <c:pt idx="27">
                  <c:v>8.0012048103703562E-2</c:v>
                </c:pt>
                <c:pt idx="28">
                  <c:v>5.9274383109285747E-2</c:v>
                </c:pt>
                <c:pt idx="29">
                  <c:v>4.3911543027027586E-2</c:v>
                </c:pt>
                <c:pt idx="30">
                  <c:v>3.2530471172671251E-2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'DWIでのSI変化-その１'!$R$22</c:f>
              <c:strCache>
                <c:ptCount val="1"/>
                <c:pt idx="0">
                  <c:v>T2=100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'DWIでのSI変化-その１'!$N$23:$N$53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'DWIでのSI変化-その１'!$R$23:$R$53</c:f>
              <c:numCache>
                <c:formatCode>General</c:formatCode>
                <c:ptCount val="31"/>
                <c:pt idx="0">
                  <c:v>367.87944117144235</c:v>
                </c:pt>
                <c:pt idx="1">
                  <c:v>272.53179303401265</c:v>
                </c:pt>
                <c:pt idx="2">
                  <c:v>201.8965179946554</c:v>
                </c:pt>
                <c:pt idx="3">
                  <c:v>149.56861922263505</c:v>
                </c:pt>
                <c:pt idx="4">
                  <c:v>110.8031583623339</c:v>
                </c:pt>
                <c:pt idx="5">
                  <c:v>82.084998623898798</c:v>
                </c:pt>
                <c:pt idx="6">
                  <c:v>60.810062625217967</c:v>
                </c:pt>
                <c:pt idx="7">
                  <c:v>45.049202393557806</c:v>
                </c:pt>
                <c:pt idx="8">
                  <c:v>33.373269960326084</c:v>
                </c:pt>
                <c:pt idx="9">
                  <c:v>24.72352647033939</c:v>
                </c:pt>
                <c:pt idx="10">
                  <c:v>18.315638888734181</c:v>
                </c:pt>
                <c:pt idx="11">
                  <c:v>13.568559012200929</c:v>
                </c:pt>
                <c:pt idx="12">
                  <c:v>10.051835744633582</c:v>
                </c:pt>
                <c:pt idx="13">
                  <c:v>7.4465830709243424</c:v>
                </c:pt>
                <c:pt idx="14">
                  <c:v>5.5165644207607718</c:v>
                </c:pt>
                <c:pt idx="15">
                  <c:v>4.0867714384640674</c:v>
                </c:pt>
                <c:pt idx="16">
                  <c:v>3.0275547453758156</c:v>
                </c:pt>
                <c:pt idx="17">
                  <c:v>2.2428677194858033</c:v>
                </c:pt>
                <c:pt idx="18">
                  <c:v>1.6615572731739339</c:v>
                </c:pt>
                <c:pt idx="19">
                  <c:v>1.2309119026734809</c:v>
                </c:pt>
                <c:pt idx="20">
                  <c:v>0.91188196555451628</c:v>
                </c:pt>
                <c:pt idx="21">
                  <c:v>0.67553877519384442</c:v>
                </c:pt>
                <c:pt idx="22">
                  <c:v>0.50045143344061049</c:v>
                </c:pt>
                <c:pt idx="23">
                  <c:v>0.37074354045908858</c:v>
                </c:pt>
                <c:pt idx="24">
                  <c:v>0.2746535699721423</c:v>
                </c:pt>
                <c:pt idx="25">
                  <c:v>0.20346836901064422</c:v>
                </c:pt>
                <c:pt idx="26">
                  <c:v>0.15073307509547665</c:v>
                </c:pt>
                <c:pt idx="27">
                  <c:v>0.11166580849011459</c:v>
                </c:pt>
                <c:pt idx="28">
                  <c:v>8.272406555663224E-2</c:v>
                </c:pt>
                <c:pt idx="29">
                  <c:v>6.1283495053222149E-2</c:v>
                </c:pt>
                <c:pt idx="30">
                  <c:v>4.5399929762484859E-2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00032"/>
        <c:axId val="45577344"/>
      </c:scatterChart>
      <c:valAx>
        <c:axId val="39500032"/>
        <c:scaling>
          <c:orientation val="minMax"/>
          <c:max val="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altLang="en-US"/>
                  <a:t>D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577344"/>
        <c:crosses val="autoZero"/>
        <c:crossBetween val="midCat"/>
        <c:majorUnit val="0.5"/>
      </c:valAx>
      <c:valAx>
        <c:axId val="455773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altLang="en-US"/>
                  <a:t>SI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95000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077713298121974"/>
          <c:y val="0.20833403976114828"/>
          <c:w val="0.11095707930410732"/>
          <c:h val="0.333334463617837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 SI=k×PD×exp(-TE/T2)×exp(-bD)</a:t>
            </a:r>
          </a:p>
          <a:p>
            <a:pPr>
              <a:defRPr/>
            </a:pPr>
            <a:r>
              <a:rPr lang="ja-JP"/>
              <a:t>b=1000sec/mm2, TE=100msec</a:t>
            </a:r>
          </a:p>
          <a:p>
            <a:pPr>
              <a:defRPr/>
            </a:pPr>
            <a:r>
              <a:rPr lang="ja-JP"/>
              <a:t>PD=1000, k=1, (TR→∞)</a:t>
            </a:r>
          </a:p>
        </c:rich>
      </c:tx>
      <c:layout>
        <c:manualLayout>
          <c:xMode val="edge"/>
          <c:yMode val="edge"/>
          <c:x val="0.14029850746268657"/>
          <c:y val="1.8867924528301886E-2"/>
        </c:manualLayout>
      </c:layout>
      <c:overlay val="1"/>
    </c:title>
    <c:autoTitleDeleted val="0"/>
    <c:view3D>
      <c:rotX val="27"/>
      <c:hPercent val="100"/>
      <c:rotY val="43"/>
      <c:depthPercent val="100"/>
      <c:rAngAx val="0"/>
      <c:perspective val="4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117022322731686"/>
          <c:y val="0.17067705705257988"/>
          <c:w val="0.77587074705056447"/>
          <c:h val="0.68725770970574862"/>
        </c:manualLayout>
      </c:layout>
      <c:surface3DChart>
        <c:wireframe val="0"/>
        <c:ser>
          <c:idx val="0"/>
          <c:order val="0"/>
          <c:tx>
            <c:strRef>
              <c:f>'DWIでのSI変化-その２'!$K$5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FF6600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'DWIでのSI変化-その２'!$K$6:$K$26</c:f>
              <c:numCache>
                <c:formatCode>General</c:formatCode>
                <c:ptCount val="21"/>
                <c:pt idx="0">
                  <c:v>6.7379469990854668</c:v>
                </c:pt>
                <c:pt idx="1">
                  <c:v>5.5165644207607718</c:v>
                </c:pt>
                <c:pt idx="2">
                  <c:v>4.5165809426126682</c:v>
                </c:pt>
                <c:pt idx="3">
                  <c:v>3.6978637164829302</c:v>
                </c:pt>
                <c:pt idx="4">
                  <c:v>3.0275547453758143</c:v>
                </c:pt>
                <c:pt idx="5">
                  <c:v>2.4787521766663585</c:v>
                </c:pt>
                <c:pt idx="6">
                  <c:v>2.0294306362957344</c:v>
                </c:pt>
                <c:pt idx="7">
                  <c:v>1.6615572731739345</c:v>
                </c:pt>
                <c:pt idx="8">
                  <c:v>1.3603680375478933</c:v>
                </c:pt>
                <c:pt idx="9">
                  <c:v>1.113775147844803</c:v>
                </c:pt>
                <c:pt idx="10">
                  <c:v>0.91188196555451628</c:v>
                </c:pt>
                <c:pt idx="11">
                  <c:v>0.74658580837667921</c:v>
                </c:pt>
                <c:pt idx="12">
                  <c:v>0.61125276112957261</c:v>
                </c:pt>
                <c:pt idx="13">
                  <c:v>0.5004514334406106</c:v>
                </c:pt>
                <c:pt idx="14">
                  <c:v>0.40973497897978672</c:v>
                </c:pt>
                <c:pt idx="15">
                  <c:v>0.33546262790251186</c:v>
                </c:pt>
                <c:pt idx="16">
                  <c:v>0.2746535699721423</c:v>
                </c:pt>
                <c:pt idx="17">
                  <c:v>0.22486732417884828</c:v>
                </c:pt>
                <c:pt idx="18">
                  <c:v>0.18410579366757909</c:v>
                </c:pt>
                <c:pt idx="19">
                  <c:v>0.15073307509547662</c:v>
                </c:pt>
                <c:pt idx="20">
                  <c:v>0.12340980408667954</c:v>
                </c:pt>
              </c:numCache>
            </c:numRef>
          </c:val>
        </c:ser>
        <c:ser>
          <c:idx val="1"/>
          <c:order val="1"/>
          <c:tx>
            <c:strRef>
              <c:f>'DWIでのSI変化-その２'!$L$5</c:f>
              <c:strCache>
                <c:ptCount val="1"/>
                <c:pt idx="0">
                  <c:v>25</c:v>
                </c:pt>
              </c:strCache>
            </c:strRef>
          </c:tx>
          <c:spPr>
            <a:solidFill>
              <a:srgbClr val="993366"/>
            </a:solidFill>
            <a:ln w="25400">
              <a:solidFill>
                <a:srgbClr val="800000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'DWIでのSI変化-その２'!$L$6:$L$26</c:f>
              <c:numCache>
                <c:formatCode>General</c:formatCode>
                <c:ptCount val="21"/>
                <c:pt idx="0">
                  <c:v>18.315638888734178</c:v>
                </c:pt>
                <c:pt idx="1">
                  <c:v>14.995576820477703</c:v>
                </c:pt>
                <c:pt idx="2">
                  <c:v>12.277339903068439</c:v>
                </c:pt>
                <c:pt idx="3">
                  <c:v>10.05183574463358</c:v>
                </c:pt>
                <c:pt idx="4">
                  <c:v>8.2297470490200269</c:v>
                </c:pt>
                <c:pt idx="5">
                  <c:v>6.7379469990854668</c:v>
                </c:pt>
                <c:pt idx="6">
                  <c:v>5.5165644207607727</c:v>
                </c:pt>
                <c:pt idx="7">
                  <c:v>4.5165809426126673</c:v>
                </c:pt>
                <c:pt idx="8">
                  <c:v>3.6978637164829298</c:v>
                </c:pt>
                <c:pt idx="9">
                  <c:v>3.0275547453758143</c:v>
                </c:pt>
                <c:pt idx="10">
                  <c:v>2.4787521766663581</c:v>
                </c:pt>
                <c:pt idx="11">
                  <c:v>2.0294306362957339</c:v>
                </c:pt>
                <c:pt idx="12">
                  <c:v>1.6615572731739343</c:v>
                </c:pt>
                <c:pt idx="13">
                  <c:v>1.3603680375478933</c:v>
                </c:pt>
                <c:pt idx="14">
                  <c:v>1.113775147844803</c:v>
                </c:pt>
                <c:pt idx="15">
                  <c:v>0.91188196555451606</c:v>
                </c:pt>
                <c:pt idx="16">
                  <c:v>0.74658580837667921</c:v>
                </c:pt>
                <c:pt idx="17">
                  <c:v>0.6112527611295725</c:v>
                </c:pt>
                <c:pt idx="18">
                  <c:v>0.5004514334406106</c:v>
                </c:pt>
                <c:pt idx="19">
                  <c:v>0.40973497897978672</c:v>
                </c:pt>
                <c:pt idx="20">
                  <c:v>0.33546262790251175</c:v>
                </c:pt>
              </c:numCache>
            </c:numRef>
          </c:val>
        </c:ser>
        <c:ser>
          <c:idx val="2"/>
          <c:order val="2"/>
          <c:tx>
            <c:strRef>
              <c:f>'DWIでのSI変化-その２'!$M$5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rgbClr val="FFFFCC"/>
            </a:solidFill>
            <a:ln w="25400">
              <a:solidFill>
                <a:srgbClr val="00FFFF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'DWIでのSI変化-その２'!$M$6:$M$26</c:f>
              <c:numCache>
                <c:formatCode>General</c:formatCode>
                <c:ptCount val="21"/>
                <c:pt idx="0">
                  <c:v>35.673993347252392</c:v>
                </c:pt>
                <c:pt idx="1">
                  <c:v>29.207395438494864</c:v>
                </c:pt>
                <c:pt idx="2">
                  <c:v>23.912992862805314</c:v>
                </c:pt>
                <c:pt idx="3">
                  <c:v>19.578302654912999</c:v>
                </c:pt>
                <c:pt idx="4">
                  <c:v>16.029358476645569</c:v>
                </c:pt>
                <c:pt idx="5">
                  <c:v>13.123728736940961</c:v>
                </c:pt>
                <c:pt idx="6">
                  <c:v>10.744800311986825</c:v>
                </c:pt>
                <c:pt idx="7">
                  <c:v>8.7970984511055086</c:v>
                </c:pt>
                <c:pt idx="8">
                  <c:v>7.2024550397747591</c:v>
                </c:pt>
                <c:pt idx="9">
                  <c:v>5.8968714387250944</c:v>
                </c:pt>
                <c:pt idx="10">
                  <c:v>4.8279499938314396</c:v>
                </c:pt>
                <c:pt idx="11">
                  <c:v>3.9527911342724518</c:v>
                </c:pt>
                <c:pt idx="12">
                  <c:v>3.2362716621228551</c:v>
                </c:pt>
                <c:pt idx="13">
                  <c:v>2.6496351350947771</c:v>
                </c:pt>
                <c:pt idx="14">
                  <c:v>2.1693377695380271</c:v>
                </c:pt>
                <c:pt idx="15">
                  <c:v>1.7761035457343783</c:v>
                </c:pt>
                <c:pt idx="16">
                  <c:v>1.4541505935435812</c:v>
                </c:pt>
                <c:pt idx="17">
                  <c:v>1.1905578105407306</c:v>
                </c:pt>
                <c:pt idx="18">
                  <c:v>0.97474629280688563</c:v>
                </c:pt>
                <c:pt idx="19">
                  <c:v>0.7980547663697527</c:v>
                </c:pt>
                <c:pt idx="20">
                  <c:v>0.65339197986738029</c:v>
                </c:pt>
              </c:numCache>
            </c:numRef>
          </c:val>
        </c:ser>
        <c:ser>
          <c:idx val="3"/>
          <c:order val="3"/>
          <c:tx>
            <c:strRef>
              <c:f>'DWIでのSI変化-その２'!$N$5</c:f>
              <c:strCache>
                <c:ptCount val="1"/>
                <c:pt idx="0">
                  <c:v>35</c:v>
                </c:pt>
              </c:strCache>
            </c:strRef>
          </c:tx>
          <c:spPr>
            <a:solidFill>
              <a:srgbClr val="CCFFFF"/>
            </a:solidFill>
            <a:ln w="25400">
              <a:solidFill>
                <a:srgbClr val="0000FF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'DWIでのSI変化-その２'!$N$6:$N$26</c:f>
              <c:numCache>
                <c:formatCode>General</c:formatCode>
                <c:ptCount val="21"/>
                <c:pt idx="0">
                  <c:v>57.432619267617348</c:v>
                </c:pt>
                <c:pt idx="1">
                  <c:v>47.021851624217362</c:v>
                </c:pt>
                <c:pt idx="2">
                  <c:v>38.498235991416607</c:v>
                </c:pt>
                <c:pt idx="3">
                  <c:v>31.51968974542638</c:v>
                </c:pt>
                <c:pt idx="4">
                  <c:v>25.806139322057284</c:v>
                </c:pt>
                <c:pt idx="5">
                  <c:v>21.128279881183282</c:v>
                </c:pt>
                <c:pt idx="6">
                  <c:v>17.298372498363562</c:v>
                </c:pt>
                <c:pt idx="7">
                  <c:v>14.162709542608649</c:v>
                </c:pt>
                <c:pt idx="8">
                  <c:v>11.595445849444697</c:v>
                </c:pt>
                <c:pt idx="9">
                  <c:v>9.4935481125908172</c:v>
                </c:pt>
                <c:pt idx="10">
                  <c:v>7.7726597956035341</c:v>
                </c:pt>
                <c:pt idx="11">
                  <c:v>6.3637156078734325</c:v>
                </c:pt>
                <c:pt idx="12">
                  <c:v>5.2101696720083233</c:v>
                </c:pt>
                <c:pt idx="13">
                  <c:v>4.2657261392274357</c:v>
                </c:pt>
                <c:pt idx="14">
                  <c:v>3.4924811743941113</c:v>
                </c:pt>
                <c:pt idx="15">
                  <c:v>2.859401742022365</c:v>
                </c:pt>
                <c:pt idx="16">
                  <c:v>2.3410801415984639</c:v>
                </c:pt>
                <c:pt idx="17">
                  <c:v>1.9167143073468189</c:v>
                </c:pt>
                <c:pt idx="18">
                  <c:v>1.5692729482894032</c:v>
                </c:pt>
                <c:pt idx="19">
                  <c:v>1.2848120227378883</c:v>
                </c:pt>
                <c:pt idx="20">
                  <c:v>1.0519151149398362</c:v>
                </c:pt>
              </c:numCache>
            </c:numRef>
          </c:val>
        </c:ser>
        <c:ser>
          <c:idx val="4"/>
          <c:order val="4"/>
          <c:tx>
            <c:strRef>
              <c:f>'DWIでのSI変化-その２'!$O$5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'DWIでのSI変化-その２'!$O$6:$O$26</c:f>
              <c:numCache>
                <c:formatCode>General</c:formatCode>
                <c:ptCount val="21"/>
                <c:pt idx="0">
                  <c:v>82.084998623898798</c:v>
                </c:pt>
                <c:pt idx="1">
                  <c:v>67.205512739749764</c:v>
                </c:pt>
                <c:pt idx="2">
                  <c:v>55.023220056407233</c:v>
                </c:pt>
                <c:pt idx="3">
                  <c:v>45.049202393557806</c:v>
                </c:pt>
                <c:pt idx="4">
                  <c:v>36.883167401240001</c:v>
                </c:pt>
                <c:pt idx="5">
                  <c:v>30.197383422318502</c:v>
                </c:pt>
                <c:pt idx="6">
                  <c:v>24.723526470339394</c:v>
                </c:pt>
                <c:pt idx="7">
                  <c:v>20.241911445804391</c:v>
                </c:pt>
                <c:pt idx="8">
                  <c:v>16.572675401761245</c:v>
                </c:pt>
                <c:pt idx="9">
                  <c:v>13.568559012200932</c:v>
                </c:pt>
                <c:pt idx="10">
                  <c:v>11.108996538242307</c:v>
                </c:pt>
                <c:pt idx="11">
                  <c:v>9.0952771016958156</c:v>
                </c:pt>
                <c:pt idx="12">
                  <c:v>7.4465830709243415</c:v>
                </c:pt>
                <c:pt idx="13">
                  <c:v>6.0967465655156357</c:v>
                </c:pt>
                <c:pt idx="14">
                  <c:v>4.9915939069102171</c:v>
                </c:pt>
                <c:pt idx="15">
                  <c:v>4.0867714384640674</c:v>
                </c:pt>
                <c:pt idx="16">
                  <c:v>3.3459654574712725</c:v>
                </c:pt>
                <c:pt idx="17">
                  <c:v>2.7394448187683693</c:v>
                </c:pt>
                <c:pt idx="18">
                  <c:v>2.2428677194858024</c:v>
                </c:pt>
                <c:pt idx="19">
                  <c:v>1.8363047770289074</c:v>
                </c:pt>
                <c:pt idx="20">
                  <c:v>1.5034391929775723</c:v>
                </c:pt>
              </c:numCache>
            </c:numRef>
          </c:val>
        </c:ser>
        <c:ser>
          <c:idx val="5"/>
          <c:order val="5"/>
          <c:tx>
            <c:strRef>
              <c:f>'DWIでのSI変化-その２'!$P$5</c:f>
              <c:strCache>
                <c:ptCount val="1"/>
                <c:pt idx="0">
                  <c:v>45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'DWIでのSI変化-その２'!$P$6:$P$26</c:f>
              <c:numCache>
                <c:formatCode>General</c:formatCode>
                <c:ptCount val="21"/>
                <c:pt idx="0">
                  <c:v>108.36802322189585</c:v>
                </c:pt>
                <c:pt idx="1">
                  <c:v>88.724233262035014</c:v>
                </c:pt>
                <c:pt idx="2">
                  <c:v>72.641258314892454</c:v>
                </c:pt>
                <c:pt idx="3">
                  <c:v>59.473632124684109</c:v>
                </c:pt>
                <c:pt idx="4">
                  <c:v>48.692891617725472</c:v>
                </c:pt>
                <c:pt idx="5">
                  <c:v>39.866367823724936</c:v>
                </c:pt>
                <c:pt idx="6">
                  <c:v>32.639821350802144</c:v>
                </c:pt>
                <c:pt idx="7">
                  <c:v>26.723225514873025</c:v>
                </c:pt>
                <c:pt idx="8">
                  <c:v>21.879126550464729</c:v>
                </c:pt>
                <c:pt idx="9">
                  <c:v>17.913113757350455</c:v>
                </c:pt>
                <c:pt idx="10">
                  <c:v>14.666017116527097</c:v>
                </c:pt>
                <c:pt idx="11">
                  <c:v>12.007519238468801</c:v>
                </c:pt>
                <c:pt idx="12">
                  <c:v>9.8309252687099189</c:v>
                </c:pt>
                <c:pt idx="13">
                  <c:v>8.0488808487042309</c:v>
                </c:pt>
                <c:pt idx="14">
                  <c:v>6.5898662786945623</c:v>
                </c:pt>
                <c:pt idx="15">
                  <c:v>5.3953261810387962</c:v>
                </c:pt>
                <c:pt idx="16">
                  <c:v>4.417319467303245</c:v>
                </c:pt>
                <c:pt idx="17">
                  <c:v>3.616595294051216</c:v>
                </c:pt>
                <c:pt idx="18">
                  <c:v>2.9610177886768372</c:v>
                </c:pt>
                <c:pt idx="19">
                  <c:v>2.4242763240006879</c:v>
                </c:pt>
                <c:pt idx="20">
                  <c:v>1.9848295804182043</c:v>
                </c:pt>
              </c:numCache>
            </c:numRef>
          </c:val>
        </c:ser>
        <c:ser>
          <c:idx val="6"/>
          <c:order val="6"/>
          <c:tx>
            <c:strRef>
              <c:f>'DWIでのSI変化-その２'!$Q$5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'DWIでのSI変化-その２'!$Q$6:$Q$26</c:f>
              <c:numCache>
                <c:formatCode>General</c:formatCode>
                <c:ptCount val="21"/>
                <c:pt idx="0">
                  <c:v>135.3352832366127</c:v>
                </c:pt>
                <c:pt idx="1">
                  <c:v>110.80315836233387</c:v>
                </c:pt>
                <c:pt idx="2">
                  <c:v>90.717953289412506</c:v>
                </c:pt>
                <c:pt idx="3">
                  <c:v>74.273578214333881</c:v>
                </c:pt>
                <c:pt idx="4">
                  <c:v>60.810062625217967</c:v>
                </c:pt>
                <c:pt idx="5">
                  <c:v>49.787068367863945</c:v>
                </c:pt>
                <c:pt idx="6">
                  <c:v>40.762203978366223</c:v>
                </c:pt>
                <c:pt idx="7">
                  <c:v>33.373269960326084</c:v>
                </c:pt>
                <c:pt idx="8">
                  <c:v>27.323722447292557</c:v>
                </c:pt>
                <c:pt idx="9">
                  <c:v>22.370771856165597</c:v>
                </c:pt>
                <c:pt idx="10">
                  <c:v>18.315638888734181</c:v>
                </c:pt>
                <c:pt idx="11">
                  <c:v>14.995576820477705</c:v>
                </c:pt>
                <c:pt idx="12">
                  <c:v>12.277339903068443</c:v>
                </c:pt>
                <c:pt idx="13">
                  <c:v>10.051835744633582</c:v>
                </c:pt>
                <c:pt idx="14">
                  <c:v>8.2297470490200304</c:v>
                </c:pt>
                <c:pt idx="15">
                  <c:v>6.7379469990854677</c:v>
                </c:pt>
                <c:pt idx="16">
                  <c:v>5.5165644207607718</c:v>
                </c:pt>
                <c:pt idx="17">
                  <c:v>4.5165809426126682</c:v>
                </c:pt>
                <c:pt idx="18">
                  <c:v>3.6978637164829307</c:v>
                </c:pt>
                <c:pt idx="19">
                  <c:v>3.0275547453758156</c:v>
                </c:pt>
                <c:pt idx="20">
                  <c:v>2.4787521766663585</c:v>
                </c:pt>
              </c:numCache>
            </c:numRef>
          </c:val>
        </c:ser>
        <c:ser>
          <c:idx val="7"/>
          <c:order val="7"/>
          <c:tx>
            <c:strRef>
              <c:f>'DWIでのSI変化-その２'!$R$5</c:f>
              <c:strCache>
                <c:ptCount val="1"/>
                <c:pt idx="0">
                  <c:v>55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'DWIでのSI変化-その２'!$R$6:$R$26</c:f>
              <c:numCache>
                <c:formatCode>General</c:formatCode>
                <c:ptCount val="21"/>
                <c:pt idx="0">
                  <c:v>162.32061118184819</c:v>
                </c:pt>
                <c:pt idx="1">
                  <c:v>132.89687623299284</c:v>
                </c:pt>
                <c:pt idx="2">
                  <c:v>108.8067595599496</c:v>
                </c:pt>
                <c:pt idx="3">
                  <c:v>89.083440194492425</c:v>
                </c:pt>
                <c:pt idx="4">
                  <c:v>72.935352077214134</c:v>
                </c:pt>
                <c:pt idx="5">
                  <c:v>59.714415732185287</c:v>
                </c:pt>
                <c:pt idx="6">
                  <c:v>48.890028562023751</c:v>
                </c:pt>
                <c:pt idx="7">
                  <c:v>40.027769902589746</c:v>
                </c:pt>
                <c:pt idx="8">
                  <c:v>32.771966196379474</c:v>
                </c:pt>
                <c:pt idx="9">
                  <c:v>26.831416563807934</c:v>
                </c:pt>
                <c:pt idx="10">
                  <c:v>21.967705889435507</c:v>
                </c:pt>
                <c:pt idx="11">
                  <c:v>17.985636386253148</c:v>
                </c:pt>
                <c:pt idx="12">
                  <c:v>14.725393623103795</c:v>
                </c:pt>
                <c:pt idx="13">
                  <c:v>12.05613261041348</c:v>
                </c:pt>
                <c:pt idx="14">
                  <c:v>9.8707265313318455</c:v>
                </c:pt>
                <c:pt idx="15">
                  <c:v>8.0814673664241372</c:v>
                </c:pt>
                <c:pt idx="16">
                  <c:v>6.6165458628875671</c:v>
                </c:pt>
                <c:pt idx="17">
                  <c:v>5.4171695770969439</c:v>
                </c:pt>
                <c:pt idx="18">
                  <c:v>4.4352033274077129</c:v>
                </c:pt>
                <c:pt idx="19">
                  <c:v>3.6312373603024888</c:v>
                </c:pt>
                <c:pt idx="20">
                  <c:v>2.9730056986053586</c:v>
                </c:pt>
              </c:numCache>
            </c:numRef>
          </c:val>
        </c:ser>
        <c:ser>
          <c:idx val="8"/>
          <c:order val="8"/>
          <c:tx>
            <c:strRef>
              <c:f>'DWIでのSI変化-その２'!$S$5</c:f>
              <c:strCache>
                <c:ptCount val="1"/>
                <c:pt idx="0">
                  <c:v>60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'DWIでのSI変化-その２'!$S$6:$S$26</c:f>
              <c:numCache>
                <c:formatCode>General</c:formatCode>
                <c:ptCount val="21"/>
                <c:pt idx="0">
                  <c:v>188.87560283756184</c:v>
                </c:pt>
                <c:pt idx="1">
                  <c:v>154.63826454925481</c:v>
                </c:pt>
                <c:pt idx="2">
                  <c:v>126.60710278908358</c:v>
                </c:pt>
                <c:pt idx="3">
                  <c:v>103.65712861152785</c:v>
                </c:pt>
                <c:pt idx="4">
                  <c:v>84.867278970017423</c:v>
                </c:pt>
                <c:pt idx="5">
                  <c:v>69.483451222801534</c:v>
                </c:pt>
                <c:pt idx="6">
                  <c:v>56.888238346101531</c:v>
                </c:pt>
                <c:pt idx="7">
                  <c:v>46.576150222383426</c:v>
                </c:pt>
                <c:pt idx="8">
                  <c:v>38.133326547045186</c:v>
                </c:pt>
                <c:pt idx="9">
                  <c:v>31.220927161230907</c:v>
                </c:pt>
                <c:pt idx="10">
                  <c:v>25.561533206507402</c:v>
                </c:pt>
                <c:pt idx="11">
                  <c:v>20.928013331991643</c:v>
                </c:pt>
                <c:pt idx="12">
                  <c:v>17.134408115727563</c:v>
                </c:pt>
                <c:pt idx="13">
                  <c:v>14.028466860135111</c:v>
                </c:pt>
                <c:pt idx="14">
                  <c:v>11.485537236927932</c:v>
                </c:pt>
                <c:pt idx="15">
                  <c:v>9.4035625514952095</c:v>
                </c:pt>
                <c:pt idx="16">
                  <c:v>7.6989858494015797</c:v>
                </c:pt>
                <c:pt idx="17">
                  <c:v>6.3033964824172815</c:v>
                </c:pt>
                <c:pt idx="18">
                  <c:v>5.1607845489986026</c:v>
                </c:pt>
                <c:pt idx="19">
                  <c:v>4.2252930202748402</c:v>
                </c:pt>
                <c:pt idx="20">
                  <c:v>3.4593773364647591</c:v>
                </c:pt>
              </c:numCache>
            </c:numRef>
          </c:val>
        </c:ser>
        <c:ser>
          <c:idx val="9"/>
          <c:order val="9"/>
          <c:tx>
            <c:strRef>
              <c:f>'DWIでのSI変化-その２'!$T$5</c:f>
              <c:strCache>
                <c:ptCount val="1"/>
                <c:pt idx="0">
                  <c:v>65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'DWIでのSI変化-その２'!$T$6:$T$26</c:f>
              <c:numCache>
                <c:formatCode>General</c:formatCode>
                <c:ptCount val="21"/>
                <c:pt idx="0">
                  <c:v>214.71117234169725</c:v>
                </c:pt>
                <c:pt idx="1">
                  <c:v>175.79063982557412</c:v>
                </c:pt>
                <c:pt idx="2">
                  <c:v>143.92520292845259</c:v>
                </c:pt>
                <c:pt idx="3">
                  <c:v>117.83598978051333</c:v>
                </c:pt>
                <c:pt idx="4">
                  <c:v>96.475948652689056</c:v>
                </c:pt>
                <c:pt idx="5">
                  <c:v>78.987826094328824</c:v>
                </c:pt>
                <c:pt idx="6">
                  <c:v>64.669762342202517</c:v>
                </c:pt>
                <c:pt idx="7">
                  <c:v>52.947123223805576</c:v>
                </c:pt>
                <c:pt idx="8">
                  <c:v>43.349438070339033</c:v>
                </c:pt>
                <c:pt idx="9">
                  <c:v>35.491518076836016</c:v>
                </c:pt>
                <c:pt idx="10">
                  <c:v>29.05799732292876</c:v>
                </c:pt>
                <c:pt idx="11">
                  <c:v>23.790676031139441</c:v>
                </c:pt>
                <c:pt idx="12">
                  <c:v>19.47815810320909</c:v>
                </c:pt>
                <c:pt idx="13">
                  <c:v>15.947367052412371</c:v>
                </c:pt>
                <c:pt idx="14">
                  <c:v>13.056599836432579</c:v>
                </c:pt>
                <c:pt idx="15">
                  <c:v>10.689839816720299</c:v>
                </c:pt>
                <c:pt idx="16">
                  <c:v>8.7521006034264044</c:v>
                </c:pt>
                <c:pt idx="17">
                  <c:v>7.1656139180575602</c:v>
                </c:pt>
                <c:pt idx="18">
                  <c:v>5.8667084793973343</c:v>
                </c:pt>
                <c:pt idx="19">
                  <c:v>4.8032546514259629</c:v>
                </c:pt>
                <c:pt idx="20">
                  <c:v>3.9325722979872966</c:v>
                </c:pt>
              </c:numCache>
            </c:numRef>
          </c:val>
        </c:ser>
        <c:ser>
          <c:idx val="10"/>
          <c:order val="10"/>
          <c:tx>
            <c:strRef>
              <c:f>'DWIでのSI変化-その２'!$U$5</c:f>
              <c:strCache>
                <c:ptCount val="1"/>
                <c:pt idx="0">
                  <c:v>70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'DWIでのSI変化-その２'!$U$6:$U$26</c:f>
              <c:numCache>
                <c:formatCode>General</c:formatCode>
                <c:ptCount val="21"/>
                <c:pt idx="0">
                  <c:v>239.6510364417758</c:v>
                </c:pt>
                <c:pt idx="1">
                  <c:v>196.20967354189398</c:v>
                </c:pt>
                <c:pt idx="2">
                  <c:v>160.64289378013984</c:v>
                </c:pt>
                <c:pt idx="3">
                  <c:v>131.52327740124011</c:v>
                </c:pt>
                <c:pt idx="4">
                  <c:v>107.68215195400164</c:v>
                </c:pt>
                <c:pt idx="5">
                  <c:v>88.16268936235744</c:v>
                </c:pt>
                <c:pt idx="6">
                  <c:v>72.181505055023095</c:v>
                </c:pt>
                <c:pt idx="7">
                  <c:v>59.097217992001212</c:v>
                </c:pt>
                <c:pt idx="8">
                  <c:v>48.384709791404802</c:v>
                </c:pt>
                <c:pt idx="9">
                  <c:v>39.61404988497646</c:v>
                </c:pt>
                <c:pt idx="10">
                  <c:v>32.433240894795517</c:v>
                </c:pt>
                <c:pt idx="11">
                  <c:v>26.554091742555528</c:v>
                </c:pt>
                <c:pt idx="12">
                  <c:v>21.740651529684314</c:v>
                </c:pt>
                <c:pt idx="13">
                  <c:v>17.799739999304414</c:v>
                </c:pt>
                <c:pt idx="14">
                  <c:v>14.573194534222781</c:v>
                </c:pt>
                <c:pt idx="15">
                  <c:v>11.931522535756146</c:v>
                </c:pt>
                <c:pt idx="16">
                  <c:v>9.7687044310665403</c:v>
                </c:pt>
                <c:pt idx="17">
                  <c:v>7.9979387354433271</c:v>
                </c:pt>
                <c:pt idx="18">
                  <c:v>6.5481584039410761</c:v>
                </c:pt>
                <c:pt idx="19">
                  <c:v>5.3611786613325947</c:v>
                </c:pt>
                <c:pt idx="20">
                  <c:v>4.3893618427784409</c:v>
                </c:pt>
              </c:numCache>
            </c:numRef>
          </c:val>
        </c:ser>
        <c:ser>
          <c:idx val="11"/>
          <c:order val="11"/>
          <c:tx>
            <c:strRef>
              <c:f>'DWIでのSI変化-その２'!$V$5</c:f>
              <c:strCache>
                <c:ptCount val="1"/>
                <c:pt idx="0">
                  <c:v>75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'DWIでのSI変化-その２'!$V$6:$V$26</c:f>
              <c:numCache>
                <c:formatCode>General</c:formatCode>
                <c:ptCount val="21"/>
                <c:pt idx="0">
                  <c:v>263.59713811572675</c:v>
                </c:pt>
                <c:pt idx="1">
                  <c:v>215.81508339868975</c:v>
                </c:pt>
                <c:pt idx="2">
                  <c:v>176.69444575659674</c:v>
                </c:pt>
                <c:pt idx="3">
                  <c:v>144.66517663899504</c:v>
                </c:pt>
                <c:pt idx="4">
                  <c:v>118.44182901380368</c:v>
                </c:pt>
                <c:pt idx="5">
                  <c:v>96.971967864405059</c:v>
                </c:pt>
                <c:pt idx="6">
                  <c:v>79.393932277078221</c:v>
                </c:pt>
                <c:pt idx="7">
                  <c:v>65.002253963034534</c:v>
                </c:pt>
                <c:pt idx="8">
                  <c:v>53.219344338921488</c:v>
                </c:pt>
                <c:pt idx="9">
                  <c:v>43.572313868921626</c:v>
                </c:pt>
                <c:pt idx="10">
                  <c:v>35.673993347252399</c:v>
                </c:pt>
                <c:pt idx="11">
                  <c:v>29.207395438494864</c:v>
                </c:pt>
                <c:pt idx="12">
                  <c:v>23.912992862805318</c:v>
                </c:pt>
                <c:pt idx="13">
                  <c:v>19.578302654912999</c:v>
                </c:pt>
                <c:pt idx="14">
                  <c:v>16.029358476645577</c:v>
                </c:pt>
                <c:pt idx="15">
                  <c:v>13.123728736940963</c:v>
                </c:pt>
                <c:pt idx="16">
                  <c:v>10.744800311986825</c:v>
                </c:pt>
                <c:pt idx="17">
                  <c:v>8.7970984511055086</c:v>
                </c:pt>
                <c:pt idx="18">
                  <c:v>7.20245503977476</c:v>
                </c:pt>
                <c:pt idx="19">
                  <c:v>5.8968714387250971</c:v>
                </c:pt>
                <c:pt idx="20">
                  <c:v>4.8279499938314396</c:v>
                </c:pt>
              </c:numCache>
            </c:numRef>
          </c:val>
        </c:ser>
        <c:ser>
          <c:idx val="12"/>
          <c:order val="12"/>
          <c:tx>
            <c:strRef>
              <c:f>'DWIでのSI変化-その２'!$W$5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'DWIでのSI変化-その２'!$W$6:$W$26</c:f>
              <c:numCache>
                <c:formatCode>General</c:formatCode>
                <c:ptCount val="21"/>
                <c:pt idx="0">
                  <c:v>286.50479686019008</c:v>
                </c:pt>
                <c:pt idx="1">
                  <c:v>234.57028809379761</c:v>
                </c:pt>
                <c:pt idx="2">
                  <c:v>192.04990862075411</c:v>
                </c:pt>
                <c:pt idx="3">
                  <c:v>157.2371663136276</c:v>
                </c:pt>
                <c:pt idx="4">
                  <c:v>128.73490358780421</c:v>
                </c:pt>
                <c:pt idx="5">
                  <c:v>105.39922456186433</c:v>
                </c:pt>
                <c:pt idx="6">
                  <c:v>86.29358649937052</c:v>
                </c:pt>
                <c:pt idx="7">
                  <c:v>70.651213060429583</c:v>
                </c:pt>
                <c:pt idx="8">
                  <c:v>57.844320874838452</c:v>
                </c:pt>
                <c:pt idx="9">
                  <c:v>47.358924391140917</c:v>
                </c:pt>
                <c:pt idx="10">
                  <c:v>38.774207831722009</c:v>
                </c:pt>
                <c:pt idx="11">
                  <c:v>31.745636378067939</c:v>
                </c:pt>
                <c:pt idx="12">
                  <c:v>25.991128778755346</c:v>
                </c:pt>
                <c:pt idx="13">
                  <c:v>21.279736438377167</c:v>
                </c:pt>
                <c:pt idx="14">
                  <c:v>17.422374639493512</c:v>
                </c:pt>
                <c:pt idx="15">
                  <c:v>14.264233908999255</c:v>
                </c:pt>
                <c:pt idx="16">
                  <c:v>11.678566970395444</c:v>
                </c:pt>
                <c:pt idx="17">
                  <c:v>9.5616019305435067</c:v>
                </c:pt>
                <c:pt idx="18">
                  <c:v>7.8283775492257703</c:v>
                </c:pt>
                <c:pt idx="19">
                  <c:v>6.4093334462563831</c:v>
                </c:pt>
                <c:pt idx="20">
                  <c:v>5.2475183991813834</c:v>
                </c:pt>
              </c:numCache>
            </c:numRef>
          </c:val>
        </c:ser>
        <c:ser>
          <c:idx val="13"/>
          <c:order val="13"/>
          <c:tx>
            <c:strRef>
              <c:f>'DWIでのSI変化-その２'!$X$5</c:f>
              <c:strCache>
                <c:ptCount val="1"/>
                <c:pt idx="0">
                  <c:v>85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'DWIでのSI変化-その２'!$X$6:$X$26</c:f>
              <c:numCache>
                <c:formatCode>General</c:formatCode>
                <c:ptCount val="21"/>
                <c:pt idx="0">
                  <c:v>308.3651678965814</c:v>
                </c:pt>
                <c:pt idx="1">
                  <c:v>252.46804613498639</c:v>
                </c:pt>
                <c:pt idx="2">
                  <c:v>206.7033535402241</c:v>
                </c:pt>
                <c:pt idx="3">
                  <c:v>169.23439230773198</c:v>
                </c:pt>
                <c:pt idx="4">
                  <c:v>138.55740146080402</c:v>
                </c:pt>
                <c:pt idx="5">
                  <c:v>113.44120564253235</c:v>
                </c:pt>
                <c:pt idx="6">
                  <c:v>92.87780372578473</c:v>
                </c:pt>
                <c:pt idx="7">
                  <c:v>76.041914188640717</c:v>
                </c:pt>
                <c:pt idx="8">
                  <c:v>62.257853669157072</c:v>
                </c:pt>
                <c:pt idx="9">
                  <c:v>50.972419419567771</c:v>
                </c:pt>
                <c:pt idx="10">
                  <c:v>41.732687337589475</c:v>
                </c:pt>
                <c:pt idx="11">
                  <c:v>34.167834531872579</c:v>
                </c:pt>
                <c:pt idx="12">
                  <c:v>27.974256897323919</c:v>
                </c:pt>
                <c:pt idx="13">
                  <c:v>22.903384416342938</c:v>
                </c:pt>
                <c:pt idx="14">
                  <c:v>18.75170517122697</c:v>
                </c:pt>
                <c:pt idx="15">
                  <c:v>15.352597696334943</c:v>
                </c:pt>
                <c:pt idx="16">
                  <c:v>12.569643873623596</c:v>
                </c:pt>
                <c:pt idx="17">
                  <c:v>10.291153994573888</c:v>
                </c:pt>
                <c:pt idx="18">
                  <c:v>8.4256842600189596</c:v>
                </c:pt>
                <c:pt idx="19">
                  <c:v>6.8983668194026233</c:v>
                </c:pt>
                <c:pt idx="20">
                  <c:v>5.6479050610576707</c:v>
                </c:pt>
              </c:numCache>
            </c:numRef>
          </c:val>
        </c:ser>
        <c:ser>
          <c:idx val="14"/>
          <c:order val="14"/>
          <c:tx>
            <c:strRef>
              <c:f>'DWIでのSI変化-その２'!$Y$5</c:f>
              <c:strCache>
                <c:ptCount val="1"/>
                <c:pt idx="0">
                  <c:v>90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'DWIでのSI変化-その２'!$Y$6:$Y$26</c:f>
              <c:numCache>
                <c:formatCode>General</c:formatCode>
                <c:ptCount val="21"/>
                <c:pt idx="0">
                  <c:v>329.19298780790558</c:v>
                </c:pt>
                <c:pt idx="1">
                  <c:v>269.52042281595743</c:v>
                </c:pt>
                <c:pt idx="2">
                  <c:v>220.66465874200492</c:v>
                </c:pt>
                <c:pt idx="3">
                  <c:v>180.66494222953753</c:v>
                </c:pt>
                <c:pt idx="4">
                  <c:v>147.91594420637935</c:v>
                </c:pt>
                <c:pt idx="5">
                  <c:v>121.10333239232973</c:v>
                </c:pt>
                <c:pt idx="6">
                  <c:v>99.151022529825283</c:v>
                </c:pt>
                <c:pt idx="7">
                  <c:v>81.177991344295791</c:v>
                </c:pt>
                <c:pt idx="8">
                  <c:v>66.462917986673176</c:v>
                </c:pt>
                <c:pt idx="9">
                  <c:v>54.415234894989084</c:v>
                </c:pt>
                <c:pt idx="10">
                  <c:v>44.551426244489697</c:v>
                </c:pt>
                <c:pt idx="11">
                  <c:v>36.475622759849202</c:v>
                </c:pt>
                <c:pt idx="12">
                  <c:v>29.863714091159721</c:v>
                </c:pt>
                <c:pt idx="13">
                  <c:v>24.450341127560733</c:v>
                </c:pt>
                <c:pt idx="14">
                  <c:v>20.018246204381356</c:v>
                </c:pt>
                <c:pt idx="15">
                  <c:v>16.389553790213597</c:v>
                </c:pt>
                <c:pt idx="16">
                  <c:v>13.418631717273669</c:v>
                </c:pt>
                <c:pt idx="17">
                  <c:v>10.986246451159564</c:v>
                </c:pt>
                <c:pt idx="18">
                  <c:v>8.994777830458176</c:v>
                </c:pt>
                <c:pt idx="19">
                  <c:v>7.3643012269001602</c:v>
                </c:pt>
                <c:pt idx="20">
                  <c:v>6.0293798893930717</c:v>
                </c:pt>
              </c:numCache>
            </c:numRef>
          </c:val>
        </c:ser>
        <c:ser>
          <c:idx val="15"/>
          <c:order val="15"/>
          <c:tx>
            <c:strRef>
              <c:f>'DWIでのSI変化-その２'!$Z$5</c:f>
              <c:strCache>
                <c:ptCount val="1"/>
                <c:pt idx="0">
                  <c:v>95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'DWIでのSI変化-その２'!$Z$6:$Z$26</c:f>
              <c:numCache>
                <c:formatCode>General</c:formatCode>
                <c:ptCount val="21"/>
                <c:pt idx="0">
                  <c:v>349.01807093131998</c:v>
                </c:pt>
                <c:pt idx="1">
                  <c:v>285.75182805142407</c:v>
                </c:pt>
                <c:pt idx="2">
                  <c:v>233.95380937395245</c:v>
                </c:pt>
                <c:pt idx="3">
                  <c:v>191.54517853419867</c:v>
                </c:pt>
                <c:pt idx="4">
                  <c:v>156.82392826976096</c:v>
                </c:pt>
                <c:pt idx="5">
                  <c:v>128.39657289294883</c:v>
                </c:pt>
                <c:pt idx="6">
                  <c:v>105.12222281727598</c:v>
                </c:pt>
                <c:pt idx="7">
                  <c:v>86.066796652419768</c:v>
                </c:pt>
                <c:pt idx="8">
                  <c:v>70.465533238245158</c:v>
                </c:pt>
                <c:pt idx="9">
                  <c:v>57.69229909419002</c:v>
                </c:pt>
                <c:pt idx="10">
                  <c:v>47.234459484186374</c:v>
                </c:pt>
                <c:pt idx="11">
                  <c:v>38.672304584719321</c:v>
                </c:pt>
                <c:pt idx="12">
                  <c:v>31.662205055908348</c:v>
                </c:pt>
                <c:pt idx="13">
                  <c:v>25.922820989533324</c:v>
                </c:pt>
                <c:pt idx="14">
                  <c:v>21.223810750666338</c:v>
                </c:pt>
                <c:pt idx="15">
                  <c:v>17.376586559077616</c:v>
                </c:pt>
                <c:pt idx="16">
                  <c:v>14.226745799438351</c:v>
                </c:pt>
                <c:pt idx="17">
                  <c:v>11.647874302223178</c:v>
                </c:pt>
                <c:pt idx="18">
                  <c:v>9.5364728992168537</c:v>
                </c:pt>
                <c:pt idx="19">
                  <c:v>7.8078036384835823</c:v>
                </c:pt>
                <c:pt idx="20">
                  <c:v>6.3924889528206679</c:v>
                </c:pt>
              </c:numCache>
            </c:numRef>
          </c:val>
        </c:ser>
        <c:ser>
          <c:idx val="16"/>
          <c:order val="16"/>
          <c:tx>
            <c:strRef>
              <c:f>'DWIでのSI変化-その２'!$AA$5</c:f>
              <c:strCache>
                <c:ptCount val="1"/>
                <c:pt idx="0">
                  <c:v>100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'DWIでのSI変化-その２'!$J$6:$J$26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cat>
          <c:val>
            <c:numRef>
              <c:f>'DWIでのSI変化-その２'!$AA$6:$AA$26</c:f>
              <c:numCache>
                <c:formatCode>General</c:formatCode>
                <c:ptCount val="21"/>
                <c:pt idx="0">
                  <c:v>367.87944117144235</c:v>
                </c:pt>
                <c:pt idx="1">
                  <c:v>301.19421191220209</c:v>
                </c:pt>
                <c:pt idx="2">
                  <c:v>246.5969639416065</c:v>
                </c:pt>
                <c:pt idx="3">
                  <c:v>201.8965179946554</c:v>
                </c:pt>
                <c:pt idx="4">
                  <c:v>165.29888822158654</c:v>
                </c:pt>
                <c:pt idx="5">
                  <c:v>135.3352832366127</c:v>
                </c:pt>
                <c:pt idx="6">
                  <c:v>110.8031583623339</c:v>
                </c:pt>
                <c:pt idx="7">
                  <c:v>90.71795328941252</c:v>
                </c:pt>
                <c:pt idx="8">
                  <c:v>74.273578214333881</c:v>
                </c:pt>
                <c:pt idx="9">
                  <c:v>60.810062625217967</c:v>
                </c:pt>
                <c:pt idx="10">
                  <c:v>49.787068367863952</c:v>
                </c:pt>
                <c:pt idx="11">
                  <c:v>40.762203978366216</c:v>
                </c:pt>
                <c:pt idx="12">
                  <c:v>33.373269960326084</c:v>
                </c:pt>
                <c:pt idx="13">
                  <c:v>27.32372244729256</c:v>
                </c:pt>
                <c:pt idx="14">
                  <c:v>22.3707718561656</c:v>
                </c:pt>
                <c:pt idx="15">
                  <c:v>18.315638888734181</c:v>
                </c:pt>
                <c:pt idx="16">
                  <c:v>14.995576820477707</c:v>
                </c:pt>
                <c:pt idx="17">
                  <c:v>12.277339903068443</c:v>
                </c:pt>
                <c:pt idx="18">
                  <c:v>10.051835744633582</c:v>
                </c:pt>
                <c:pt idx="19">
                  <c:v>8.2297470490200322</c:v>
                </c:pt>
                <c:pt idx="20">
                  <c:v>6.7379469990854668</c:v>
                </c:pt>
              </c:numCache>
            </c:numRef>
          </c:val>
        </c:ser>
        <c:bandFmts>
          <c:bandFm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140369920"/>
        <c:axId val="140371840"/>
        <c:axId val="140354432"/>
      </c:surface3DChart>
      <c:catAx>
        <c:axId val="140369920"/>
        <c:scaling>
          <c:orientation val="minMax"/>
        </c:scaling>
        <c:delete val="0"/>
        <c:axPos val="b"/>
        <c:title>
          <c:tx>
            <c:rich>
              <a:bodyPr rot="1380000" vert="horz"/>
              <a:lstStyle/>
              <a:p>
                <a:pPr>
                  <a:defRPr/>
                </a:pPr>
                <a:r>
                  <a:rPr lang="ja-JP"/>
                  <a:t>D[x10-3mm2/sec]</a:t>
                </a:r>
              </a:p>
            </c:rich>
          </c:tx>
          <c:layout>
            <c:manualLayout>
              <c:xMode val="edge"/>
              <c:yMode val="edge"/>
              <c:x val="0.19386614075061467"/>
              <c:y val="0.77533950250176431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371840"/>
        <c:crosses val="autoZero"/>
        <c:auto val="1"/>
        <c:lblAlgn val="ctr"/>
        <c:lblOffset val="100"/>
        <c:tickLblSkip val="5"/>
        <c:tickMarkSkip val="1"/>
        <c:noMultiLvlLbl val="1"/>
      </c:catAx>
      <c:valAx>
        <c:axId val="1403718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SI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369920"/>
        <c:crosses val="autoZero"/>
        <c:crossBetween val="between"/>
      </c:valAx>
      <c:serAx>
        <c:axId val="140354432"/>
        <c:scaling>
          <c:orientation val="minMax"/>
        </c:scaling>
        <c:delete val="0"/>
        <c:axPos val="b"/>
        <c:title>
          <c:tx>
            <c:rich>
              <a:bodyPr rot="-1800000" vert="horz"/>
              <a:lstStyle/>
              <a:p>
                <a:pPr>
                  <a:defRPr/>
                </a:pPr>
                <a:r>
                  <a:rPr lang="en-US"/>
                  <a:t>T2[msec]</a:t>
                </a:r>
              </a:p>
            </c:rich>
          </c:tx>
          <c:layout>
            <c:manualLayout>
              <c:xMode val="edge"/>
              <c:yMode val="edge"/>
              <c:x val="0.69620698038009421"/>
              <c:y val="0.7956861812213050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371840"/>
        <c:crosses val="autoZero"/>
        <c:tickLblSkip val="4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/>
            </a:pPr>
            <a:endParaRPr lang="ja-JP"/>
          </a:p>
        </c:txPr>
      </c:legendEntry>
      <c:legendEntry>
        <c:idx val="1"/>
        <c:txPr>
          <a:bodyPr/>
          <a:lstStyle/>
          <a:p>
            <a:pPr rtl="0">
              <a:defRPr/>
            </a:pPr>
            <a:endParaRPr lang="ja-JP"/>
          </a:p>
        </c:txPr>
      </c:legendEntry>
      <c:legendEntry>
        <c:idx val="2"/>
        <c:txPr>
          <a:bodyPr/>
          <a:lstStyle/>
          <a:p>
            <a:pPr rtl="0">
              <a:defRPr/>
            </a:pPr>
            <a:endParaRPr lang="ja-JP"/>
          </a:p>
        </c:txPr>
      </c:legendEntry>
      <c:legendEntry>
        <c:idx val="3"/>
        <c:txPr>
          <a:bodyPr/>
          <a:lstStyle/>
          <a:p>
            <a:pPr rtl="0">
              <a:defRPr/>
            </a:pPr>
            <a:endParaRPr lang="ja-JP"/>
          </a:p>
        </c:txPr>
      </c:legendEntry>
      <c:legendEntry>
        <c:idx val="4"/>
        <c:txPr>
          <a:bodyPr/>
          <a:lstStyle/>
          <a:p>
            <a:pPr rtl="0">
              <a:defRPr/>
            </a:pPr>
            <a:endParaRPr lang="ja-JP"/>
          </a:p>
        </c:txPr>
      </c:legendEntry>
      <c:legendEntry>
        <c:idx val="5"/>
        <c:txPr>
          <a:bodyPr/>
          <a:lstStyle/>
          <a:p>
            <a:pPr rtl="0">
              <a:defRPr/>
            </a:pPr>
            <a:endParaRPr lang="ja-JP"/>
          </a:p>
        </c:txPr>
      </c:legendEntry>
      <c:legendEntry>
        <c:idx val="6"/>
        <c:txPr>
          <a:bodyPr/>
          <a:lstStyle/>
          <a:p>
            <a:pPr rtl="0">
              <a:defRPr/>
            </a:pPr>
            <a:endParaRPr lang="ja-JP"/>
          </a:p>
        </c:txPr>
      </c:legendEntry>
      <c:legendEntry>
        <c:idx val="7"/>
        <c:txPr>
          <a:bodyPr/>
          <a:lstStyle/>
          <a:p>
            <a:pPr rtl="0">
              <a:defRPr/>
            </a:pPr>
            <a:endParaRPr lang="ja-JP"/>
          </a:p>
        </c:txPr>
      </c:legendEntry>
      <c:layout>
        <c:manualLayout>
          <c:xMode val="edge"/>
          <c:yMode val="edge"/>
          <c:x val="0.81909573956464687"/>
          <c:y val="0.17843851844803388"/>
          <c:w val="0.13739839597311246"/>
          <c:h val="0.32"/>
        </c:manualLayout>
      </c:layout>
      <c:overlay val="1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54</xdr:row>
      <xdr:rowOff>0</xdr:rowOff>
    </xdr:from>
    <xdr:to>
      <xdr:col>6</xdr:col>
      <xdr:colOff>342900</xdr:colOff>
      <xdr:row>70</xdr:row>
      <xdr:rowOff>0</xdr:rowOff>
    </xdr:to>
    <xdr:graphicFrame macro="">
      <xdr:nvGraphicFramePr>
        <xdr:cNvPr id="10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53</xdr:row>
      <xdr:rowOff>152400</xdr:rowOff>
    </xdr:from>
    <xdr:to>
      <xdr:col>13</xdr:col>
      <xdr:colOff>190500</xdr:colOff>
      <xdr:row>69</xdr:row>
      <xdr:rowOff>152400</xdr:rowOff>
    </xdr:to>
    <xdr:graphicFrame macro="">
      <xdr:nvGraphicFramePr>
        <xdr:cNvPr id="102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257175</xdr:colOff>
      <xdr:row>53</xdr:row>
      <xdr:rowOff>142875</xdr:rowOff>
    </xdr:from>
    <xdr:to>
      <xdr:col>20</xdr:col>
      <xdr:colOff>28575</xdr:colOff>
      <xdr:row>69</xdr:row>
      <xdr:rowOff>142875</xdr:rowOff>
    </xdr:to>
    <xdr:graphicFrame macro="">
      <xdr:nvGraphicFramePr>
        <xdr:cNvPr id="102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17</xdr:row>
      <xdr:rowOff>85726</xdr:rowOff>
    </xdr:from>
    <xdr:to>
      <xdr:col>8</xdr:col>
      <xdr:colOff>390525</xdr:colOff>
      <xdr:row>54</xdr:row>
      <xdr:rowOff>47626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3"/>
  <sheetViews>
    <sheetView tabSelected="1" workbookViewId="0">
      <pane ySplit="22" topLeftCell="A50" activePane="bottomLeft" state="frozen"/>
      <selection pane="bottomLeft" activeCell="A23" sqref="A23:IV23"/>
    </sheetView>
  </sheetViews>
  <sheetFormatPr defaultRowHeight="13.5" x14ac:dyDescent="0.15"/>
  <cols>
    <col min="1" max="1" width="3.625" customWidth="1"/>
    <col min="2" max="2" width="16" bestFit="1" customWidth="1"/>
    <col min="3" max="3" width="13.625" customWidth="1"/>
    <col min="13" max="13" width="18.5" bestFit="1" customWidth="1"/>
    <col min="14" max="14" width="18.375" bestFit="1" customWidth="1"/>
    <col min="15" max="16" width="19.375" bestFit="1" customWidth="1"/>
  </cols>
  <sheetData>
    <row r="2" spans="2:16" x14ac:dyDescent="0.15">
      <c r="B2" s="39"/>
      <c r="C2" t="s">
        <v>12</v>
      </c>
    </row>
    <row r="3" spans="2:16" x14ac:dyDescent="0.15">
      <c r="B3" s="40"/>
      <c r="C3" t="s">
        <v>11</v>
      </c>
    </row>
    <row r="4" spans="2:16" x14ac:dyDescent="0.15">
      <c r="B4" s="38"/>
    </row>
    <row r="5" spans="2:16" x14ac:dyDescent="0.15">
      <c r="B5" s="38"/>
      <c r="D5" t="s">
        <v>16</v>
      </c>
      <c r="E5" t="s">
        <v>17</v>
      </c>
    </row>
    <row r="6" spans="2:16" x14ac:dyDescent="0.15">
      <c r="B6" s="38" t="s">
        <v>15</v>
      </c>
      <c r="D6" t="s">
        <v>18</v>
      </c>
      <c r="E6" t="s">
        <v>19</v>
      </c>
    </row>
    <row r="7" spans="2:16" x14ac:dyDescent="0.15">
      <c r="B7" s="38"/>
      <c r="D7" t="s">
        <v>20</v>
      </c>
      <c r="E7" t="s">
        <v>21</v>
      </c>
    </row>
    <row r="8" spans="2:16" x14ac:dyDescent="0.15">
      <c r="B8" s="38"/>
      <c r="D8" t="s">
        <v>22</v>
      </c>
      <c r="E8" t="s">
        <v>23</v>
      </c>
    </row>
    <row r="9" spans="2:16" x14ac:dyDescent="0.15">
      <c r="B9" s="38"/>
    </row>
    <row r="10" spans="2:16" ht="14.25" thickBot="1" x14ac:dyDescent="0.2">
      <c r="F10" t="s">
        <v>13</v>
      </c>
      <c r="L10" t="s">
        <v>14</v>
      </c>
    </row>
    <row r="11" spans="2:16" x14ac:dyDescent="0.15">
      <c r="B11" s="1" t="s">
        <v>9</v>
      </c>
      <c r="C11" s="44" t="s">
        <v>10</v>
      </c>
      <c r="D11" t="s">
        <v>2</v>
      </c>
      <c r="F11" s="20"/>
      <c r="G11" s="21">
        <v>0</v>
      </c>
      <c r="H11" s="21" t="str">
        <f>"b="&amp;G11</f>
        <v>b=0</v>
      </c>
      <c r="I11" s="21"/>
      <c r="J11" s="22"/>
      <c r="L11" s="27"/>
      <c r="M11" s="28">
        <v>1000</v>
      </c>
      <c r="N11" s="28" t="str">
        <f>"b="&amp;M11</f>
        <v>b=1000</v>
      </c>
      <c r="O11" s="28"/>
      <c r="P11" s="29"/>
    </row>
    <row r="12" spans="2:16" x14ac:dyDescent="0.15">
      <c r="B12" s="3" t="s">
        <v>8</v>
      </c>
      <c r="C12" s="8">
        <v>1</v>
      </c>
      <c r="D12" t="s">
        <v>30</v>
      </c>
      <c r="F12" s="23"/>
      <c r="G12" s="24">
        <v>25</v>
      </c>
      <c r="H12" s="24">
        <v>50</v>
      </c>
      <c r="I12" s="24">
        <v>75</v>
      </c>
      <c r="J12" s="25">
        <v>100</v>
      </c>
      <c r="L12" s="30"/>
      <c r="M12" s="24">
        <v>25</v>
      </c>
      <c r="N12" s="24">
        <v>50</v>
      </c>
      <c r="O12" s="24">
        <v>75</v>
      </c>
      <c r="P12" s="31">
        <v>100</v>
      </c>
    </row>
    <row r="13" spans="2:16" x14ac:dyDescent="0.15">
      <c r="B13" s="3" t="s">
        <v>5</v>
      </c>
      <c r="C13" s="8">
        <v>1000</v>
      </c>
      <c r="D13" t="s">
        <v>31</v>
      </c>
      <c r="F13" s="33" t="s">
        <v>1</v>
      </c>
      <c r="G13" s="35" t="str">
        <f>"T2="&amp;G12</f>
        <v>T2=25</v>
      </c>
      <c r="H13" s="35" t="str">
        <f>"T2="&amp;H12</f>
        <v>T2=50</v>
      </c>
      <c r="I13" s="35" t="str">
        <f>"T2="&amp;I12</f>
        <v>T2=75</v>
      </c>
      <c r="J13" s="36" t="str">
        <f>"T2="&amp;J12</f>
        <v>T2=100</v>
      </c>
      <c r="L13" s="34" t="s">
        <v>1</v>
      </c>
      <c r="M13" s="35" t="str">
        <f>"T2="&amp;M12</f>
        <v>T2=25</v>
      </c>
      <c r="N13" s="35" t="str">
        <f>"T2="&amp;N12</f>
        <v>T2=50</v>
      </c>
      <c r="O13" s="35" t="str">
        <f>"T2="&amp;O12</f>
        <v>T2=75</v>
      </c>
      <c r="P13" s="37" t="str">
        <f>"T2="&amp;P12</f>
        <v>T2=100</v>
      </c>
    </row>
    <row r="14" spans="2:16" x14ac:dyDescent="0.15">
      <c r="B14" s="3" t="s">
        <v>6</v>
      </c>
      <c r="C14" s="8">
        <v>100</v>
      </c>
      <c r="D14" t="s">
        <v>32</v>
      </c>
      <c r="F14" s="23">
        <v>0.5</v>
      </c>
      <c r="G14" s="10">
        <f t="shared" ref="G14:J17" si="0">$C$12*$C$13*EXP(-$C$14/G$12)*EXP(-$G$11*$F14/1000)</f>
        <v>18.315638888734178</v>
      </c>
      <c r="H14" s="11">
        <f t="shared" si="0"/>
        <v>135.3352832366127</v>
      </c>
      <c r="I14" s="11">
        <f t="shared" si="0"/>
        <v>263.59713811572675</v>
      </c>
      <c r="J14" s="12">
        <f t="shared" si="0"/>
        <v>367.87944117144235</v>
      </c>
      <c r="L14" s="30">
        <v>0.5</v>
      </c>
      <c r="M14" s="46">
        <f>$C$12*$C$13*EXP(-$C$14/M$12)*EXP(-$M$11*$L14/1000)</f>
        <v>11.108996538242305</v>
      </c>
      <c r="N14" s="47">
        <f t="shared" ref="M14:P17" si="1">$C$12*$C$13*EXP(-$C$14/N$12)*EXP(-$M$11*$L14/1000)</f>
        <v>82.084998623898798</v>
      </c>
      <c r="O14" s="47">
        <f t="shared" si="1"/>
        <v>159.87974607969389</v>
      </c>
      <c r="P14" s="48">
        <f t="shared" si="1"/>
        <v>223.13016014842984</v>
      </c>
    </row>
    <row r="15" spans="2:16" x14ac:dyDescent="0.15">
      <c r="B15" s="3" t="s">
        <v>7</v>
      </c>
      <c r="C15" s="4" t="s">
        <v>39</v>
      </c>
      <c r="D15" t="s">
        <v>31</v>
      </c>
      <c r="F15" s="23">
        <v>1</v>
      </c>
      <c r="G15" s="13">
        <f t="shared" si="0"/>
        <v>18.315638888734178</v>
      </c>
      <c r="H15" s="14">
        <f t="shared" si="0"/>
        <v>135.3352832366127</v>
      </c>
      <c r="I15" s="14">
        <f t="shared" si="0"/>
        <v>263.59713811572675</v>
      </c>
      <c r="J15" s="15">
        <f t="shared" si="0"/>
        <v>367.87944117144235</v>
      </c>
      <c r="L15" s="30">
        <v>1</v>
      </c>
      <c r="M15" s="49">
        <f t="shared" si="1"/>
        <v>6.7379469990854668</v>
      </c>
      <c r="N15" s="50">
        <f t="shared" si="1"/>
        <v>49.787068367863945</v>
      </c>
      <c r="O15" s="50">
        <f t="shared" si="1"/>
        <v>96.971967864405059</v>
      </c>
      <c r="P15" s="51">
        <f t="shared" si="1"/>
        <v>135.3352832366127</v>
      </c>
    </row>
    <row r="16" spans="2:16" ht="15.75" x14ac:dyDescent="0.15">
      <c r="B16" s="3" t="s">
        <v>4</v>
      </c>
      <c r="C16" s="43" t="s">
        <v>38</v>
      </c>
      <c r="D16" t="s">
        <v>32</v>
      </c>
      <c r="F16" s="23">
        <v>1.5</v>
      </c>
      <c r="G16" s="13">
        <f t="shared" si="0"/>
        <v>18.315638888734178</v>
      </c>
      <c r="H16" s="14">
        <f t="shared" si="0"/>
        <v>135.3352832366127</v>
      </c>
      <c r="I16" s="14">
        <f t="shared" si="0"/>
        <v>263.59713811572675</v>
      </c>
      <c r="J16" s="15">
        <f t="shared" si="0"/>
        <v>367.87944117144235</v>
      </c>
      <c r="L16" s="30">
        <v>1.5</v>
      </c>
      <c r="M16" s="49">
        <f t="shared" si="1"/>
        <v>4.0867714384640665</v>
      </c>
      <c r="N16" s="50">
        <f t="shared" si="1"/>
        <v>30.197383422318499</v>
      </c>
      <c r="O16" s="50">
        <f t="shared" si="1"/>
        <v>58.816471642429882</v>
      </c>
      <c r="P16" s="51">
        <f t="shared" si="1"/>
        <v>82.084998623898798</v>
      </c>
    </row>
    <row r="17" spans="2:18" ht="16.5" thickBot="1" x14ac:dyDescent="0.2">
      <c r="B17" s="5" t="s">
        <v>37</v>
      </c>
      <c r="C17" s="45" t="s">
        <v>42</v>
      </c>
      <c r="D17" t="s">
        <v>33</v>
      </c>
      <c r="F17" s="26">
        <v>2</v>
      </c>
      <c r="G17" s="16">
        <f t="shared" si="0"/>
        <v>18.315638888734178</v>
      </c>
      <c r="H17" s="17">
        <f t="shared" si="0"/>
        <v>135.3352832366127</v>
      </c>
      <c r="I17" s="17">
        <f t="shared" si="0"/>
        <v>263.59713811572675</v>
      </c>
      <c r="J17" s="18">
        <f t="shared" si="0"/>
        <v>367.87944117144235</v>
      </c>
      <c r="L17" s="32">
        <v>2</v>
      </c>
      <c r="M17" s="52">
        <f t="shared" si="1"/>
        <v>2.4787521766663581</v>
      </c>
      <c r="N17" s="53">
        <f t="shared" si="1"/>
        <v>18.315638888734181</v>
      </c>
      <c r="O17" s="53">
        <f t="shared" si="1"/>
        <v>35.673993347252399</v>
      </c>
      <c r="P17" s="54">
        <f t="shared" si="1"/>
        <v>49.787068367863952</v>
      </c>
    </row>
    <row r="18" spans="2:18" x14ac:dyDescent="0.15">
      <c r="B18" s="7"/>
      <c r="C18" s="7"/>
      <c r="F18" t="s">
        <v>24</v>
      </c>
      <c r="L18" t="s">
        <v>25</v>
      </c>
    </row>
    <row r="19" spans="2:18" x14ac:dyDescent="0.15">
      <c r="B19" s="7"/>
      <c r="C19" s="7"/>
    </row>
    <row r="20" spans="2:18" x14ac:dyDescent="0.15">
      <c r="B20" s="42" t="s">
        <v>0</v>
      </c>
      <c r="C20" s="9">
        <v>500</v>
      </c>
      <c r="D20" t="str">
        <f>"b="&amp;C20</f>
        <v>b=500</v>
      </c>
      <c r="H20" s="42" t="s">
        <v>34</v>
      </c>
      <c r="I20" s="9">
        <v>1000</v>
      </c>
      <c r="J20" t="str">
        <f>"b="&amp;I20</f>
        <v>b=1000</v>
      </c>
      <c r="N20" s="42" t="s">
        <v>34</v>
      </c>
      <c r="O20" s="9">
        <v>3000</v>
      </c>
      <c r="P20" t="str">
        <f>"b="&amp;O20</f>
        <v>b=3000</v>
      </c>
    </row>
    <row r="21" spans="2:18" x14ac:dyDescent="0.15">
      <c r="B21" s="42" t="s">
        <v>3</v>
      </c>
      <c r="C21" s="9">
        <v>25</v>
      </c>
      <c r="D21" s="9">
        <v>50</v>
      </c>
      <c r="E21" s="9">
        <v>75</v>
      </c>
      <c r="F21" s="9">
        <v>100</v>
      </c>
      <c r="H21" s="42" t="s">
        <v>3</v>
      </c>
      <c r="I21" s="9">
        <v>25</v>
      </c>
      <c r="J21" s="9">
        <v>50</v>
      </c>
      <c r="K21" s="9">
        <v>75</v>
      </c>
      <c r="L21" s="9">
        <v>100</v>
      </c>
      <c r="N21" s="42" t="s">
        <v>3</v>
      </c>
      <c r="O21" s="9">
        <v>25</v>
      </c>
      <c r="P21" s="9">
        <v>50</v>
      </c>
      <c r="Q21" s="9">
        <v>75</v>
      </c>
      <c r="R21" s="9">
        <v>100</v>
      </c>
    </row>
    <row r="22" spans="2:18" x14ac:dyDescent="0.15">
      <c r="B22" s="42" t="s">
        <v>1</v>
      </c>
      <c r="C22" t="str">
        <f>"T2="&amp;C21</f>
        <v>T2=25</v>
      </c>
      <c r="D22" t="str">
        <f>"T2="&amp;D21</f>
        <v>T2=50</v>
      </c>
      <c r="E22" t="str">
        <f>"T2="&amp;E21</f>
        <v>T2=75</v>
      </c>
      <c r="F22" t="str">
        <f>"T2="&amp;F21</f>
        <v>T2=100</v>
      </c>
      <c r="H22" s="42" t="s">
        <v>1</v>
      </c>
      <c r="I22" t="str">
        <f>"T2="&amp;I21</f>
        <v>T2=25</v>
      </c>
      <c r="J22" t="str">
        <f>"T2="&amp;J21</f>
        <v>T2=50</v>
      </c>
      <c r="K22" t="str">
        <f>"T2="&amp;K21</f>
        <v>T2=75</v>
      </c>
      <c r="L22" t="str">
        <f>"T2="&amp;L21</f>
        <v>T2=100</v>
      </c>
      <c r="N22" s="42" t="s">
        <v>1</v>
      </c>
      <c r="O22" t="str">
        <f>"T2="&amp;O21</f>
        <v>T2=25</v>
      </c>
      <c r="P22" t="str">
        <f>"T2="&amp;P21</f>
        <v>T2=50</v>
      </c>
      <c r="Q22" t="str">
        <f>"T2="&amp;Q21</f>
        <v>T2=75</v>
      </c>
      <c r="R22" t="str">
        <f>"T2="&amp;R21</f>
        <v>T2=100</v>
      </c>
    </row>
    <row r="23" spans="2:18" x14ac:dyDescent="0.15">
      <c r="B23" s="9">
        <v>0</v>
      </c>
      <c r="C23" s="19">
        <f t="shared" ref="C23:F53" si="2">$C$12*$C$13*EXP(-$C$14/C$21)*EXP(-$C$20*$B23/1000)</f>
        <v>18.315638888734178</v>
      </c>
      <c r="D23" s="19">
        <f t="shared" si="2"/>
        <v>135.3352832366127</v>
      </c>
      <c r="E23" s="19">
        <f t="shared" si="2"/>
        <v>263.59713811572675</v>
      </c>
      <c r="F23" s="19">
        <f t="shared" si="2"/>
        <v>367.87944117144235</v>
      </c>
      <c r="H23" s="9">
        <v>0</v>
      </c>
      <c r="I23" s="19">
        <f>$C$12*$C$13*EXP(-$C$14/I$21)*EXP(-$I$20*$H23/1000)</f>
        <v>18.315638888734178</v>
      </c>
      <c r="J23" s="19">
        <f>$C$12*$C$13*EXP(-$C$14/J$21)*EXP(-$I$20*$H23/1000)</f>
        <v>135.3352832366127</v>
      </c>
      <c r="K23" s="19">
        <f>$C$12*$C$13*EXP(-$C$14/K$21)*EXP(-$I$20*$H23/1000)</f>
        <v>263.59713811572675</v>
      </c>
      <c r="L23" s="19">
        <f>$C$12*$C$13*EXP(-$C$14/L$21)*EXP(-$I$20*$H23/1000)</f>
        <v>367.87944117144235</v>
      </c>
      <c r="N23" s="9">
        <v>0</v>
      </c>
      <c r="O23" s="19">
        <f>$C$12*$C$13*EXP(-$C$14/O$21)*EXP(-$O$20*$N23/1000)</f>
        <v>18.315638888734178</v>
      </c>
      <c r="P23" s="19">
        <f>$C$12*$C$13*EXP(-$C$14/P$21)*EXP(-$O$20*$N23/1000)</f>
        <v>135.3352832366127</v>
      </c>
      <c r="Q23" s="19">
        <f>$C$12*$C$13*EXP(-$C$14/Q$21)*EXP(-$O$20*$N23/1000)</f>
        <v>263.59713811572675</v>
      </c>
      <c r="R23" s="19">
        <f>$C$12*$C$13*EXP(-$C$14/R$21)*EXP(-$O$20*$N23/1000)</f>
        <v>367.87944117144235</v>
      </c>
    </row>
    <row r="24" spans="2:18" x14ac:dyDescent="0.15">
      <c r="B24" s="9">
        <v>0.1</v>
      </c>
      <c r="C24" s="19">
        <f t="shared" si="2"/>
        <v>17.422374639493508</v>
      </c>
      <c r="D24" s="19">
        <f t="shared" si="2"/>
        <v>128.73490358780421</v>
      </c>
      <c r="E24" s="19">
        <f t="shared" si="2"/>
        <v>250.74135398985797</v>
      </c>
      <c r="F24" s="19">
        <f t="shared" si="2"/>
        <v>349.93774911115537</v>
      </c>
      <c r="H24" s="9">
        <v>0.1</v>
      </c>
      <c r="I24" s="19">
        <f t="shared" ref="I24:L53" si="3">$C$12*$C$13*EXP(-$C$14/I$21)*EXP(-$I$20*$H24/1000)</f>
        <v>16.572675401761245</v>
      </c>
      <c r="J24" s="19">
        <f t="shared" si="3"/>
        <v>122.45642825298191</v>
      </c>
      <c r="K24" s="19">
        <f t="shared" si="3"/>
        <v>238.51255385430241</v>
      </c>
      <c r="L24" s="19">
        <f t="shared" si="3"/>
        <v>332.87108369807959</v>
      </c>
      <c r="N24" s="9">
        <v>0.1</v>
      </c>
      <c r="O24" s="19">
        <f t="shared" ref="O24:R53" si="4">$C$12*$C$13*EXP(-$C$14/O$21)*EXP(-$O$20*$N24/1000)</f>
        <v>13.568559012200931</v>
      </c>
      <c r="P24" s="19">
        <f t="shared" si="4"/>
        <v>100.25884372280373</v>
      </c>
      <c r="Q24" s="19">
        <f t="shared" si="4"/>
        <v>195.27756283568573</v>
      </c>
      <c r="R24" s="19">
        <f t="shared" si="4"/>
        <v>272.53179303401265</v>
      </c>
    </row>
    <row r="25" spans="2:18" x14ac:dyDescent="0.15">
      <c r="B25" s="9">
        <v>0.2</v>
      </c>
      <c r="C25" s="19">
        <f t="shared" si="2"/>
        <v>16.572675401761245</v>
      </c>
      <c r="D25" s="19">
        <f t="shared" si="2"/>
        <v>122.45642825298191</v>
      </c>
      <c r="E25" s="19">
        <f t="shared" si="2"/>
        <v>238.51255385430241</v>
      </c>
      <c r="F25" s="19">
        <f t="shared" si="2"/>
        <v>332.87108369807959</v>
      </c>
      <c r="H25" s="9">
        <v>0.2</v>
      </c>
      <c r="I25" s="19">
        <f t="shared" si="3"/>
        <v>14.995576820477703</v>
      </c>
      <c r="J25" s="19">
        <f t="shared" si="3"/>
        <v>110.80315836233387</v>
      </c>
      <c r="K25" s="19">
        <f t="shared" si="3"/>
        <v>215.81508339868975</v>
      </c>
      <c r="L25" s="19">
        <f t="shared" si="3"/>
        <v>301.19421191220209</v>
      </c>
      <c r="N25" s="9">
        <v>0.2</v>
      </c>
      <c r="O25" s="19">
        <f t="shared" si="4"/>
        <v>10.05183574463358</v>
      </c>
      <c r="P25" s="19">
        <f t="shared" si="4"/>
        <v>74.273578214333881</v>
      </c>
      <c r="Q25" s="19">
        <f t="shared" si="4"/>
        <v>144.66517663899504</v>
      </c>
      <c r="R25" s="19">
        <f t="shared" si="4"/>
        <v>201.8965179946554</v>
      </c>
    </row>
    <row r="26" spans="2:18" x14ac:dyDescent="0.15">
      <c r="B26" s="9">
        <v>0.3</v>
      </c>
      <c r="C26" s="19">
        <f t="shared" si="2"/>
        <v>15.764416484854488</v>
      </c>
      <c r="D26" s="19">
        <f t="shared" si="2"/>
        <v>116.48415777349696</v>
      </c>
      <c r="E26" s="19">
        <f t="shared" si="2"/>
        <v>226.88015933902363</v>
      </c>
      <c r="F26" s="19">
        <f t="shared" si="2"/>
        <v>316.63676937905325</v>
      </c>
      <c r="H26" s="9">
        <v>0.3</v>
      </c>
      <c r="I26" s="19">
        <f t="shared" si="3"/>
        <v>13.568559012200931</v>
      </c>
      <c r="J26" s="19">
        <f t="shared" si="3"/>
        <v>100.25884372280373</v>
      </c>
      <c r="K26" s="19">
        <f t="shared" si="3"/>
        <v>195.27756283568573</v>
      </c>
      <c r="L26" s="19">
        <f t="shared" si="3"/>
        <v>272.53179303401265</v>
      </c>
      <c r="N26" s="9">
        <v>0.3</v>
      </c>
      <c r="O26" s="19">
        <f t="shared" si="4"/>
        <v>7.4465830709243397</v>
      </c>
      <c r="P26" s="19">
        <f t="shared" si="4"/>
        <v>55.023220056407233</v>
      </c>
      <c r="Q26" s="19">
        <f t="shared" si="4"/>
        <v>107.17059875230673</v>
      </c>
      <c r="R26" s="19">
        <f t="shared" si="4"/>
        <v>149.56861922263505</v>
      </c>
    </row>
    <row r="27" spans="2:18" x14ac:dyDescent="0.15">
      <c r="B27" s="9">
        <v>0.4</v>
      </c>
      <c r="C27" s="19">
        <f t="shared" si="2"/>
        <v>14.995576820477703</v>
      </c>
      <c r="D27" s="19">
        <f t="shared" si="2"/>
        <v>110.80315836233387</v>
      </c>
      <c r="E27" s="19">
        <f t="shared" si="2"/>
        <v>215.81508339868975</v>
      </c>
      <c r="F27" s="19">
        <f t="shared" si="2"/>
        <v>301.19421191220209</v>
      </c>
      <c r="H27" s="9">
        <v>0.4</v>
      </c>
      <c r="I27" s="19">
        <f t="shared" si="3"/>
        <v>12.277339903068439</v>
      </c>
      <c r="J27" s="19">
        <f t="shared" si="3"/>
        <v>90.717953289412506</v>
      </c>
      <c r="K27" s="19">
        <f t="shared" si="3"/>
        <v>176.69444575659674</v>
      </c>
      <c r="L27" s="19">
        <f t="shared" si="3"/>
        <v>246.5969639416065</v>
      </c>
      <c r="N27" s="9">
        <v>0.4</v>
      </c>
      <c r="O27" s="19">
        <f t="shared" si="4"/>
        <v>5.5165644207607727</v>
      </c>
      <c r="P27" s="19">
        <f t="shared" si="4"/>
        <v>40.762203978366223</v>
      </c>
      <c r="Q27" s="19">
        <f t="shared" si="4"/>
        <v>79.393932277078221</v>
      </c>
      <c r="R27" s="19">
        <f t="shared" si="4"/>
        <v>110.8031583623339</v>
      </c>
    </row>
    <row r="28" spans="2:18" x14ac:dyDescent="0.15">
      <c r="B28" s="9">
        <v>0.5</v>
      </c>
      <c r="C28" s="19">
        <f t="shared" si="2"/>
        <v>14.264233908999254</v>
      </c>
      <c r="D28" s="19">
        <f t="shared" si="2"/>
        <v>105.39922456186434</v>
      </c>
      <c r="E28" s="19">
        <f t="shared" si="2"/>
        <v>205.28965757990926</v>
      </c>
      <c r="F28" s="19">
        <f t="shared" si="2"/>
        <v>286.50479686019014</v>
      </c>
      <c r="H28" s="9">
        <v>0.5</v>
      </c>
      <c r="I28" s="19">
        <f t="shared" si="3"/>
        <v>11.108996538242305</v>
      </c>
      <c r="J28" s="19">
        <f t="shared" si="3"/>
        <v>82.084998623898798</v>
      </c>
      <c r="K28" s="19">
        <f t="shared" si="3"/>
        <v>159.87974607969389</v>
      </c>
      <c r="L28" s="19">
        <f t="shared" si="3"/>
        <v>223.13016014842984</v>
      </c>
      <c r="N28" s="9">
        <v>0.5</v>
      </c>
      <c r="O28" s="19">
        <f t="shared" si="4"/>
        <v>4.0867714384640665</v>
      </c>
      <c r="P28" s="19">
        <f t="shared" si="4"/>
        <v>30.197383422318499</v>
      </c>
      <c r="Q28" s="19">
        <f t="shared" si="4"/>
        <v>58.816471642429882</v>
      </c>
      <c r="R28" s="19">
        <f t="shared" si="4"/>
        <v>82.084998623898798</v>
      </c>
    </row>
    <row r="29" spans="2:18" x14ac:dyDescent="0.15">
      <c r="B29" s="9">
        <v>0.6</v>
      </c>
      <c r="C29" s="19">
        <f t="shared" si="2"/>
        <v>13.568559012200931</v>
      </c>
      <c r="D29" s="19">
        <f t="shared" si="2"/>
        <v>100.25884372280373</v>
      </c>
      <c r="E29" s="19">
        <f t="shared" si="2"/>
        <v>195.27756283568573</v>
      </c>
      <c r="F29" s="19">
        <f t="shared" si="2"/>
        <v>272.53179303401265</v>
      </c>
      <c r="H29" s="9">
        <v>0.6</v>
      </c>
      <c r="I29" s="19">
        <f t="shared" si="3"/>
        <v>10.05183574463358</v>
      </c>
      <c r="J29" s="19">
        <f t="shared" si="3"/>
        <v>74.273578214333881</v>
      </c>
      <c r="K29" s="19">
        <f t="shared" si="3"/>
        <v>144.66517663899504</v>
      </c>
      <c r="L29" s="19">
        <f t="shared" si="3"/>
        <v>201.8965179946554</v>
      </c>
      <c r="N29" s="9">
        <v>0.6</v>
      </c>
      <c r="O29" s="19">
        <f t="shared" si="4"/>
        <v>3.0275547453758143</v>
      </c>
      <c r="P29" s="19">
        <f t="shared" si="4"/>
        <v>22.370771856165597</v>
      </c>
      <c r="Q29" s="19">
        <f t="shared" si="4"/>
        <v>43.572313868921626</v>
      </c>
      <c r="R29" s="19">
        <f t="shared" si="4"/>
        <v>60.810062625217967</v>
      </c>
    </row>
    <row r="30" spans="2:18" x14ac:dyDescent="0.15">
      <c r="B30" s="9">
        <v>0.7</v>
      </c>
      <c r="C30" s="19">
        <f t="shared" si="2"/>
        <v>12.906812580479867</v>
      </c>
      <c r="D30" s="19">
        <f t="shared" si="2"/>
        <v>95.369162215549622</v>
      </c>
      <c r="E30" s="19">
        <f t="shared" si="2"/>
        <v>185.75376371409135</v>
      </c>
      <c r="F30" s="19">
        <f t="shared" si="2"/>
        <v>259.24026064589151</v>
      </c>
      <c r="H30" s="9">
        <v>0.7</v>
      </c>
      <c r="I30" s="19">
        <f t="shared" si="3"/>
        <v>9.0952771016958156</v>
      </c>
      <c r="J30" s="19">
        <f t="shared" si="3"/>
        <v>67.205512739749764</v>
      </c>
      <c r="K30" s="19">
        <f t="shared" si="3"/>
        <v>130.89846490974429</v>
      </c>
      <c r="L30" s="19">
        <f t="shared" si="3"/>
        <v>182.68352405273467</v>
      </c>
      <c r="N30" s="9">
        <v>0.7</v>
      </c>
      <c r="O30" s="19">
        <f t="shared" si="4"/>
        <v>2.242867719485802</v>
      </c>
      <c r="P30" s="19">
        <f t="shared" si="4"/>
        <v>16.572675401761249</v>
      </c>
      <c r="Q30" s="19">
        <f t="shared" si="4"/>
        <v>32.279164031359855</v>
      </c>
      <c r="R30" s="19">
        <f t="shared" si="4"/>
        <v>45.049202393557806</v>
      </c>
    </row>
    <row r="31" spans="2:18" x14ac:dyDescent="0.15">
      <c r="B31" s="9">
        <v>0.8</v>
      </c>
      <c r="C31" s="19">
        <f t="shared" si="2"/>
        <v>12.277339903068439</v>
      </c>
      <c r="D31" s="19">
        <f t="shared" si="2"/>
        <v>90.717953289412506</v>
      </c>
      <c r="E31" s="19">
        <f t="shared" si="2"/>
        <v>176.69444575659674</v>
      </c>
      <c r="F31" s="19">
        <f t="shared" si="2"/>
        <v>246.5969639416065</v>
      </c>
      <c r="H31" s="9">
        <v>0.8</v>
      </c>
      <c r="I31" s="19">
        <f t="shared" si="3"/>
        <v>8.2297470490200269</v>
      </c>
      <c r="J31" s="19">
        <f t="shared" si="3"/>
        <v>60.810062625217967</v>
      </c>
      <c r="K31" s="19">
        <f t="shared" si="3"/>
        <v>118.44182901380368</v>
      </c>
      <c r="L31" s="19">
        <f t="shared" si="3"/>
        <v>165.29888822158654</v>
      </c>
      <c r="N31" s="9">
        <v>0.8</v>
      </c>
      <c r="O31" s="19">
        <f t="shared" si="4"/>
        <v>1.6615572731739343</v>
      </c>
      <c r="P31" s="19">
        <f t="shared" si="4"/>
        <v>12.277339903068443</v>
      </c>
      <c r="Q31" s="19">
        <f t="shared" si="4"/>
        <v>23.912992862805318</v>
      </c>
      <c r="R31" s="19">
        <f t="shared" si="4"/>
        <v>33.373269960326084</v>
      </c>
    </row>
    <row r="32" spans="2:18" x14ac:dyDescent="0.15">
      <c r="B32" s="9">
        <v>0.9</v>
      </c>
      <c r="C32" s="19">
        <f t="shared" si="2"/>
        <v>11.678566970395444</v>
      </c>
      <c r="D32" s="19">
        <f t="shared" si="2"/>
        <v>86.29358649937052</v>
      </c>
      <c r="E32" s="19">
        <f t="shared" si="2"/>
        <v>168.07695594952014</v>
      </c>
      <c r="F32" s="19">
        <f t="shared" si="2"/>
        <v>234.5702880937977</v>
      </c>
      <c r="H32" s="9">
        <v>0.9</v>
      </c>
      <c r="I32" s="19">
        <f t="shared" si="3"/>
        <v>7.4465830709243397</v>
      </c>
      <c r="J32" s="19">
        <f t="shared" si="3"/>
        <v>55.023220056407233</v>
      </c>
      <c r="K32" s="19">
        <f t="shared" si="3"/>
        <v>107.17059875230673</v>
      </c>
      <c r="L32" s="19">
        <f t="shared" si="3"/>
        <v>149.56861922263505</v>
      </c>
      <c r="N32" s="9">
        <v>0.9</v>
      </c>
      <c r="O32" s="19">
        <f t="shared" si="4"/>
        <v>1.2309119026734809</v>
      </c>
      <c r="P32" s="19">
        <f t="shared" si="4"/>
        <v>9.0952771016958156</v>
      </c>
      <c r="Q32" s="19">
        <f t="shared" si="4"/>
        <v>17.71518082379805</v>
      </c>
      <c r="R32" s="19">
        <f t="shared" si="4"/>
        <v>24.72352647033939</v>
      </c>
    </row>
    <row r="33" spans="2:18" x14ac:dyDescent="0.15">
      <c r="B33" s="9">
        <v>1</v>
      </c>
      <c r="C33" s="19">
        <f t="shared" si="2"/>
        <v>11.108996538242305</v>
      </c>
      <c r="D33" s="19">
        <f t="shared" si="2"/>
        <v>82.084998623898798</v>
      </c>
      <c r="E33" s="19">
        <f t="shared" si="2"/>
        <v>159.87974607969389</v>
      </c>
      <c r="F33" s="19">
        <f t="shared" si="2"/>
        <v>223.13016014842984</v>
      </c>
      <c r="H33" s="9">
        <v>1</v>
      </c>
      <c r="I33" s="19">
        <f t="shared" si="3"/>
        <v>6.7379469990854668</v>
      </c>
      <c r="J33" s="19">
        <f t="shared" si="3"/>
        <v>49.787068367863945</v>
      </c>
      <c r="K33" s="19">
        <f t="shared" si="3"/>
        <v>96.971967864405059</v>
      </c>
      <c r="L33" s="19">
        <f t="shared" si="3"/>
        <v>135.3352832366127</v>
      </c>
      <c r="N33" s="9">
        <v>1</v>
      </c>
      <c r="O33" s="19">
        <f t="shared" si="4"/>
        <v>0.91188196555451606</v>
      </c>
      <c r="P33" s="19">
        <f t="shared" si="4"/>
        <v>6.7379469990854677</v>
      </c>
      <c r="Q33" s="19">
        <f t="shared" si="4"/>
        <v>13.123728736940963</v>
      </c>
      <c r="R33" s="19">
        <f t="shared" si="4"/>
        <v>18.315638888734181</v>
      </c>
    </row>
    <row r="34" spans="2:18" x14ac:dyDescent="0.15">
      <c r="B34" s="9">
        <v>1.1000000000000001</v>
      </c>
      <c r="C34" s="19">
        <f t="shared" si="2"/>
        <v>10.567204383852651</v>
      </c>
      <c r="D34" s="19">
        <f t="shared" si="2"/>
        <v>78.081666001153152</v>
      </c>
      <c r="E34" s="19">
        <f t="shared" si="2"/>
        <v>152.08231885270749</v>
      </c>
      <c r="F34" s="19">
        <f t="shared" si="2"/>
        <v>212.24797382674305</v>
      </c>
      <c r="H34" s="9">
        <v>1.1000000000000001</v>
      </c>
      <c r="I34" s="19">
        <f t="shared" si="3"/>
        <v>6.0967465655156348</v>
      </c>
      <c r="J34" s="19">
        <f t="shared" si="3"/>
        <v>45.049202393557806</v>
      </c>
      <c r="K34" s="19">
        <f t="shared" si="3"/>
        <v>87.743865024294308</v>
      </c>
      <c r="L34" s="19">
        <f t="shared" si="3"/>
        <v>122.45642825298192</v>
      </c>
      <c r="N34" s="9">
        <v>1.1000000000000001</v>
      </c>
      <c r="O34" s="19">
        <f t="shared" si="4"/>
        <v>0.67553877519384398</v>
      </c>
      <c r="P34" s="19">
        <f t="shared" si="4"/>
        <v>4.9915939069102144</v>
      </c>
      <c r="Q34" s="19">
        <f t="shared" si="4"/>
        <v>9.7222973716101286</v>
      </c>
      <c r="R34" s="19">
        <f t="shared" si="4"/>
        <v>13.568559012200929</v>
      </c>
    </row>
    <row r="35" spans="2:18" x14ac:dyDescent="0.15">
      <c r="B35" s="9">
        <v>1.2</v>
      </c>
      <c r="C35" s="19">
        <f t="shared" si="2"/>
        <v>10.05183574463358</v>
      </c>
      <c r="D35" s="19">
        <f t="shared" si="2"/>
        <v>74.273578214333881</v>
      </c>
      <c r="E35" s="19">
        <f t="shared" si="2"/>
        <v>144.66517663899504</v>
      </c>
      <c r="F35" s="19">
        <f t="shared" si="2"/>
        <v>201.8965179946554</v>
      </c>
      <c r="H35" s="9">
        <v>1.2</v>
      </c>
      <c r="I35" s="19">
        <f t="shared" si="3"/>
        <v>5.5165644207607727</v>
      </c>
      <c r="J35" s="19">
        <f t="shared" si="3"/>
        <v>40.762203978366223</v>
      </c>
      <c r="K35" s="19">
        <f t="shared" si="3"/>
        <v>79.393932277078221</v>
      </c>
      <c r="L35" s="19">
        <f t="shared" si="3"/>
        <v>110.8031583623339</v>
      </c>
      <c r="N35" s="9">
        <v>1.2</v>
      </c>
      <c r="O35" s="19">
        <f t="shared" si="4"/>
        <v>0.5004514334406106</v>
      </c>
      <c r="P35" s="19">
        <f t="shared" si="4"/>
        <v>3.6978637164829307</v>
      </c>
      <c r="Q35" s="19">
        <f t="shared" si="4"/>
        <v>7.20245503977476</v>
      </c>
      <c r="R35" s="19">
        <f t="shared" si="4"/>
        <v>10.051835744633582</v>
      </c>
    </row>
    <row r="36" spans="2:18" x14ac:dyDescent="0.15">
      <c r="B36" s="9">
        <v>1.3</v>
      </c>
      <c r="C36" s="19">
        <f t="shared" si="2"/>
        <v>9.5616019305435067</v>
      </c>
      <c r="D36" s="19">
        <f t="shared" si="2"/>
        <v>70.651213060429583</v>
      </c>
      <c r="E36" s="19">
        <f t="shared" si="2"/>
        <v>137.60977271960539</v>
      </c>
      <c r="F36" s="19">
        <f t="shared" si="2"/>
        <v>192.04990862075414</v>
      </c>
      <c r="H36" s="9">
        <v>1.3</v>
      </c>
      <c r="I36" s="19">
        <f t="shared" si="3"/>
        <v>4.9915939069102153</v>
      </c>
      <c r="J36" s="19">
        <f t="shared" si="3"/>
        <v>36.883167401240009</v>
      </c>
      <c r="K36" s="19">
        <f t="shared" si="3"/>
        <v>71.838600689313282</v>
      </c>
      <c r="L36" s="19">
        <f t="shared" si="3"/>
        <v>100.25884372280373</v>
      </c>
      <c r="N36" s="9">
        <v>1.3</v>
      </c>
      <c r="O36" s="19">
        <f t="shared" si="4"/>
        <v>0.37074354045908836</v>
      </c>
      <c r="P36" s="19">
        <f t="shared" si="4"/>
        <v>2.7394448187683698</v>
      </c>
      <c r="Q36" s="19">
        <f t="shared" si="4"/>
        <v>5.3357099271060102</v>
      </c>
      <c r="R36" s="19">
        <f t="shared" si="4"/>
        <v>7.4465830709243424</v>
      </c>
    </row>
    <row r="37" spans="2:18" x14ac:dyDescent="0.15">
      <c r="B37" s="9">
        <v>1.4</v>
      </c>
      <c r="C37" s="19">
        <f t="shared" si="2"/>
        <v>9.0952771016958156</v>
      </c>
      <c r="D37" s="19">
        <f t="shared" si="2"/>
        <v>67.205512739749764</v>
      </c>
      <c r="E37" s="19">
        <f t="shared" si="2"/>
        <v>130.89846490974429</v>
      </c>
      <c r="F37" s="19">
        <f t="shared" si="2"/>
        <v>182.68352405273467</v>
      </c>
      <c r="H37" s="9">
        <v>1.4</v>
      </c>
      <c r="I37" s="19">
        <f t="shared" si="3"/>
        <v>4.5165809426126673</v>
      </c>
      <c r="J37" s="19">
        <f t="shared" si="3"/>
        <v>33.373269960326084</v>
      </c>
      <c r="K37" s="19">
        <f t="shared" si="3"/>
        <v>65.002253963034534</v>
      </c>
      <c r="L37" s="19">
        <f t="shared" si="3"/>
        <v>90.71795328941252</v>
      </c>
      <c r="N37" s="9">
        <v>1.4</v>
      </c>
      <c r="O37" s="19">
        <f t="shared" si="4"/>
        <v>0.27465356997214224</v>
      </c>
      <c r="P37" s="19">
        <f t="shared" si="4"/>
        <v>2.0294306362957339</v>
      </c>
      <c r="Q37" s="19">
        <f t="shared" si="4"/>
        <v>3.9527911342724518</v>
      </c>
      <c r="R37" s="19">
        <f t="shared" si="4"/>
        <v>5.5165644207607718</v>
      </c>
    </row>
    <row r="38" spans="2:18" x14ac:dyDescent="0.15">
      <c r="B38" s="9">
        <v>1.5</v>
      </c>
      <c r="C38" s="19">
        <f t="shared" si="2"/>
        <v>8.6516952031206333</v>
      </c>
      <c r="D38" s="19">
        <f t="shared" si="2"/>
        <v>63.927861206707576</v>
      </c>
      <c r="E38" s="19">
        <f t="shared" si="2"/>
        <v>124.51447144412298</v>
      </c>
      <c r="F38" s="19">
        <f t="shared" si="2"/>
        <v>173.77394345044513</v>
      </c>
      <c r="H38" s="9">
        <v>1.5</v>
      </c>
      <c r="I38" s="19">
        <f t="shared" si="3"/>
        <v>4.0867714384640665</v>
      </c>
      <c r="J38" s="19">
        <f t="shared" si="3"/>
        <v>30.197383422318499</v>
      </c>
      <c r="K38" s="19">
        <f t="shared" si="3"/>
        <v>58.816471642429882</v>
      </c>
      <c r="L38" s="19">
        <f t="shared" si="3"/>
        <v>82.084998623898798</v>
      </c>
      <c r="N38" s="9">
        <v>1.5</v>
      </c>
      <c r="O38" s="19">
        <f t="shared" si="4"/>
        <v>0.20346836901064413</v>
      </c>
      <c r="P38" s="19">
        <f t="shared" si="4"/>
        <v>1.5034391929775723</v>
      </c>
      <c r="Q38" s="19">
        <f t="shared" si="4"/>
        <v>2.9282996948181874</v>
      </c>
      <c r="R38" s="19">
        <f t="shared" si="4"/>
        <v>4.0867714384640674</v>
      </c>
    </row>
    <row r="39" spans="2:18" x14ac:dyDescent="0.15">
      <c r="B39" s="9">
        <v>1.6</v>
      </c>
      <c r="C39" s="19">
        <f t="shared" si="2"/>
        <v>8.2297470490200269</v>
      </c>
      <c r="D39" s="19">
        <f t="shared" si="2"/>
        <v>60.810062625217967</v>
      </c>
      <c r="E39" s="19">
        <f t="shared" si="2"/>
        <v>118.44182901380368</v>
      </c>
      <c r="F39" s="19">
        <f t="shared" si="2"/>
        <v>165.29888822158654</v>
      </c>
      <c r="H39" s="9">
        <v>1.6</v>
      </c>
      <c r="I39" s="19">
        <f t="shared" si="3"/>
        <v>3.6978637164829298</v>
      </c>
      <c r="J39" s="19">
        <f t="shared" si="3"/>
        <v>27.323722447292557</v>
      </c>
      <c r="K39" s="19">
        <f t="shared" si="3"/>
        <v>53.219344338921488</v>
      </c>
      <c r="L39" s="19">
        <f t="shared" si="3"/>
        <v>74.273578214333881</v>
      </c>
      <c r="N39" s="9">
        <v>1.6</v>
      </c>
      <c r="O39" s="19">
        <f t="shared" si="4"/>
        <v>0.15073307509547659</v>
      </c>
      <c r="P39" s="19">
        <f t="shared" si="4"/>
        <v>1.1137751478448032</v>
      </c>
      <c r="Q39" s="19">
        <f t="shared" si="4"/>
        <v>2.1693377695380276</v>
      </c>
      <c r="R39" s="19">
        <f t="shared" si="4"/>
        <v>3.0275547453758156</v>
      </c>
    </row>
    <row r="40" spans="2:18" x14ac:dyDescent="0.15">
      <c r="B40" s="9">
        <v>1.7</v>
      </c>
      <c r="C40" s="19">
        <f t="shared" si="2"/>
        <v>7.8283775492257712</v>
      </c>
      <c r="D40" s="19">
        <f t="shared" si="2"/>
        <v>57.844320874838466</v>
      </c>
      <c r="E40" s="19">
        <f t="shared" si="2"/>
        <v>112.66535284961246</v>
      </c>
      <c r="F40" s="19">
        <f t="shared" si="2"/>
        <v>157.23716631362765</v>
      </c>
      <c r="H40" s="9">
        <v>1.7</v>
      </c>
      <c r="I40" s="19">
        <f t="shared" si="3"/>
        <v>3.3459654574712725</v>
      </c>
      <c r="J40" s="19">
        <f t="shared" si="3"/>
        <v>24.723526470339394</v>
      </c>
      <c r="K40" s="19">
        <f t="shared" si="3"/>
        <v>48.154854121196387</v>
      </c>
      <c r="L40" s="19">
        <f t="shared" si="3"/>
        <v>67.205512739749778</v>
      </c>
      <c r="N40" s="9">
        <v>1.7</v>
      </c>
      <c r="O40" s="19">
        <f t="shared" si="4"/>
        <v>0.11166580849011475</v>
      </c>
      <c r="P40" s="19">
        <f t="shared" si="4"/>
        <v>0.82510492326590457</v>
      </c>
      <c r="Q40" s="19">
        <f t="shared" si="4"/>
        <v>1.6070849464868082</v>
      </c>
      <c r="R40" s="19">
        <f t="shared" si="4"/>
        <v>2.2428677194858033</v>
      </c>
    </row>
    <row r="41" spans="2:18" x14ac:dyDescent="0.15">
      <c r="B41" s="9">
        <v>1.8</v>
      </c>
      <c r="C41" s="19">
        <f t="shared" si="2"/>
        <v>7.4465830709243397</v>
      </c>
      <c r="D41" s="19">
        <f t="shared" si="2"/>
        <v>55.023220056407233</v>
      </c>
      <c r="E41" s="19">
        <f t="shared" si="2"/>
        <v>107.17059875230673</v>
      </c>
      <c r="F41" s="19">
        <f t="shared" si="2"/>
        <v>149.56861922263505</v>
      </c>
      <c r="H41" s="9">
        <v>1.8</v>
      </c>
      <c r="I41" s="19">
        <f t="shared" si="3"/>
        <v>3.0275547453758143</v>
      </c>
      <c r="J41" s="19">
        <f t="shared" si="3"/>
        <v>22.370771856165597</v>
      </c>
      <c r="K41" s="19">
        <f t="shared" si="3"/>
        <v>43.572313868921626</v>
      </c>
      <c r="L41" s="19">
        <f t="shared" si="3"/>
        <v>60.810062625217967</v>
      </c>
      <c r="N41" s="9">
        <v>1.8</v>
      </c>
      <c r="O41" s="19">
        <f t="shared" si="4"/>
        <v>8.2724065556632212E-2</v>
      </c>
      <c r="P41" s="19">
        <f t="shared" si="4"/>
        <v>0.61125276112957228</v>
      </c>
      <c r="Q41" s="19">
        <f t="shared" si="4"/>
        <v>1.1905578105407302</v>
      </c>
      <c r="R41" s="19">
        <f t="shared" si="4"/>
        <v>1.6615572731739339</v>
      </c>
    </row>
    <row r="42" spans="2:18" x14ac:dyDescent="0.15">
      <c r="B42" s="9">
        <v>1.9</v>
      </c>
      <c r="C42" s="19">
        <f t="shared" si="2"/>
        <v>7.0834089290521192</v>
      </c>
      <c r="D42" s="19">
        <f t="shared" si="2"/>
        <v>52.339705948432396</v>
      </c>
      <c r="E42" s="19">
        <f t="shared" si="2"/>
        <v>101.94382697455367</v>
      </c>
      <c r="F42" s="19">
        <f t="shared" si="2"/>
        <v>142.2740715865136</v>
      </c>
      <c r="H42" s="9">
        <v>1.9</v>
      </c>
      <c r="I42" s="19">
        <f t="shared" si="3"/>
        <v>2.7394448187683689</v>
      </c>
      <c r="J42" s="19">
        <f t="shared" si="3"/>
        <v>20.241911445804391</v>
      </c>
      <c r="K42" s="19">
        <f t="shared" si="3"/>
        <v>39.425859979007477</v>
      </c>
      <c r="L42" s="19">
        <f t="shared" si="3"/>
        <v>55.02322005640724</v>
      </c>
      <c r="N42" s="9">
        <v>1.9</v>
      </c>
      <c r="O42" s="19">
        <f t="shared" si="4"/>
        <v>6.1283495053222073E-2</v>
      </c>
      <c r="P42" s="19">
        <f t="shared" si="4"/>
        <v>0.45282718288679696</v>
      </c>
      <c r="Q42" s="19">
        <f t="shared" si="4"/>
        <v>0.88198691882350577</v>
      </c>
      <c r="R42" s="19">
        <f t="shared" si="4"/>
        <v>1.2309119026734809</v>
      </c>
    </row>
    <row r="43" spans="2:18" x14ac:dyDescent="0.15">
      <c r="B43" s="9">
        <v>2</v>
      </c>
      <c r="C43" s="19">
        <f t="shared" si="2"/>
        <v>6.7379469990854668</v>
      </c>
      <c r="D43" s="19">
        <f t="shared" si="2"/>
        <v>49.787068367863945</v>
      </c>
      <c r="E43" s="19">
        <f t="shared" si="2"/>
        <v>96.971967864405059</v>
      </c>
      <c r="F43" s="19">
        <f t="shared" si="2"/>
        <v>135.3352832366127</v>
      </c>
      <c r="H43" s="9">
        <v>2</v>
      </c>
      <c r="I43" s="19">
        <f t="shared" si="3"/>
        <v>2.4787521766663581</v>
      </c>
      <c r="J43" s="19">
        <f t="shared" si="3"/>
        <v>18.315638888734181</v>
      </c>
      <c r="K43" s="19">
        <f t="shared" si="3"/>
        <v>35.673993347252399</v>
      </c>
      <c r="L43" s="19">
        <f t="shared" si="3"/>
        <v>49.787068367863952</v>
      </c>
      <c r="N43" s="9">
        <v>2</v>
      </c>
      <c r="O43" s="19">
        <f t="shared" si="4"/>
        <v>4.5399929762484845E-2</v>
      </c>
      <c r="P43" s="19">
        <f t="shared" si="4"/>
        <v>0.33546262790251186</v>
      </c>
      <c r="Q43" s="19">
        <f t="shared" si="4"/>
        <v>0.6533919798673804</v>
      </c>
      <c r="R43" s="19">
        <f t="shared" si="4"/>
        <v>0.91188196555451628</v>
      </c>
    </row>
    <row r="44" spans="2:18" x14ac:dyDescent="0.15">
      <c r="B44" s="9">
        <v>2.1</v>
      </c>
      <c r="C44" s="19">
        <f t="shared" si="2"/>
        <v>6.4093334462563805</v>
      </c>
      <c r="D44" s="19">
        <f t="shared" si="2"/>
        <v>47.358924391140917</v>
      </c>
      <c r="E44" s="19">
        <f t="shared" si="2"/>
        <v>92.242589184359744</v>
      </c>
      <c r="F44" s="19">
        <f t="shared" si="2"/>
        <v>128.73490358780421</v>
      </c>
      <c r="H44" s="9">
        <v>2.1</v>
      </c>
      <c r="I44" s="19">
        <f t="shared" si="3"/>
        <v>2.242867719485802</v>
      </c>
      <c r="J44" s="19">
        <f t="shared" si="3"/>
        <v>16.572675401761249</v>
      </c>
      <c r="K44" s="19">
        <f t="shared" si="3"/>
        <v>32.279164031359855</v>
      </c>
      <c r="L44" s="19">
        <f t="shared" si="3"/>
        <v>45.049202393557806</v>
      </c>
      <c r="N44" s="9">
        <v>2.1</v>
      </c>
      <c r="O44" s="19">
        <f t="shared" si="4"/>
        <v>3.3633095185718997E-2</v>
      </c>
      <c r="P44" s="19">
        <f t="shared" si="4"/>
        <v>0.24851682710795206</v>
      </c>
      <c r="Q44" s="19">
        <f t="shared" si="4"/>
        <v>0.48404468393305766</v>
      </c>
      <c r="R44" s="19">
        <f t="shared" si="4"/>
        <v>0.67553877519384442</v>
      </c>
    </row>
    <row r="45" spans="2:18" x14ac:dyDescent="0.15">
      <c r="B45" s="9">
        <v>2.2000000000000002</v>
      </c>
      <c r="C45" s="19">
        <f t="shared" si="2"/>
        <v>6.0967465655156348</v>
      </c>
      <c r="D45" s="19">
        <f t="shared" si="2"/>
        <v>45.049202393557806</v>
      </c>
      <c r="E45" s="19">
        <f t="shared" si="2"/>
        <v>87.743865024294308</v>
      </c>
      <c r="F45" s="19">
        <f t="shared" si="2"/>
        <v>122.45642825298192</v>
      </c>
      <c r="H45" s="9">
        <v>2.2000000000000002</v>
      </c>
      <c r="I45" s="19">
        <f t="shared" si="3"/>
        <v>2.0294306362957339</v>
      </c>
      <c r="J45" s="19">
        <f t="shared" si="3"/>
        <v>14.995576820477705</v>
      </c>
      <c r="K45" s="19">
        <f t="shared" si="3"/>
        <v>29.207395438494864</v>
      </c>
      <c r="L45" s="19">
        <f t="shared" si="3"/>
        <v>40.762203978366216</v>
      </c>
      <c r="N45" s="9">
        <v>2.2000000000000002</v>
      </c>
      <c r="O45" s="19">
        <f t="shared" si="4"/>
        <v>2.491600973150318E-2</v>
      </c>
      <c r="P45" s="19">
        <f t="shared" si="4"/>
        <v>0.18410579366757904</v>
      </c>
      <c r="Q45" s="19">
        <f t="shared" si="4"/>
        <v>0.35858912148173205</v>
      </c>
      <c r="R45" s="19">
        <f t="shared" si="4"/>
        <v>0.50045143344061049</v>
      </c>
    </row>
    <row r="46" spans="2:18" x14ac:dyDescent="0.15">
      <c r="B46" s="9">
        <v>2.2999999999999998</v>
      </c>
      <c r="C46" s="19">
        <f t="shared" si="2"/>
        <v>5.7994047268421438</v>
      </c>
      <c r="D46" s="19">
        <f t="shared" si="2"/>
        <v>42.852126867040191</v>
      </c>
      <c r="E46" s="19">
        <f t="shared" si="2"/>
        <v>83.46454623052783</v>
      </c>
      <c r="F46" s="19">
        <f t="shared" si="2"/>
        <v>116.48415777349699</v>
      </c>
      <c r="H46" s="9">
        <v>2.2999999999999998</v>
      </c>
      <c r="I46" s="19">
        <f t="shared" si="3"/>
        <v>1.8363047770289067</v>
      </c>
      <c r="J46" s="19">
        <f t="shared" si="3"/>
        <v>13.568559012200934</v>
      </c>
      <c r="K46" s="19">
        <f t="shared" si="3"/>
        <v>26.427944276122965</v>
      </c>
      <c r="L46" s="19">
        <f t="shared" si="3"/>
        <v>36.883167401240016</v>
      </c>
      <c r="N46" s="9">
        <v>2.2999999999999998</v>
      </c>
      <c r="O46" s="19">
        <f t="shared" si="4"/>
        <v>1.8458233995780574E-2</v>
      </c>
      <c r="P46" s="19">
        <f t="shared" si="4"/>
        <v>0.13638892648201154</v>
      </c>
      <c r="Q46" s="19">
        <f t="shared" si="4"/>
        <v>0.26564935493191738</v>
      </c>
      <c r="R46" s="19">
        <f t="shared" si="4"/>
        <v>0.37074354045908858</v>
      </c>
    </row>
    <row r="47" spans="2:18" x14ac:dyDescent="0.15">
      <c r="B47" s="9">
        <v>2.4</v>
      </c>
      <c r="C47" s="19">
        <f t="shared" si="2"/>
        <v>5.5165644207607727</v>
      </c>
      <c r="D47" s="19">
        <f t="shared" si="2"/>
        <v>40.762203978366223</v>
      </c>
      <c r="E47" s="19">
        <f t="shared" si="2"/>
        <v>79.393932277078221</v>
      </c>
      <c r="F47" s="19">
        <f t="shared" si="2"/>
        <v>110.8031583623339</v>
      </c>
      <c r="H47" s="9">
        <v>2.4</v>
      </c>
      <c r="I47" s="19">
        <f t="shared" si="3"/>
        <v>1.6615572731739343</v>
      </c>
      <c r="J47" s="19">
        <f t="shared" si="3"/>
        <v>12.277339903068443</v>
      </c>
      <c r="K47" s="19">
        <f t="shared" si="3"/>
        <v>23.912992862805318</v>
      </c>
      <c r="L47" s="19">
        <f t="shared" si="3"/>
        <v>33.373269960326084</v>
      </c>
      <c r="N47" s="9">
        <v>2.4</v>
      </c>
      <c r="O47" s="19">
        <f t="shared" si="4"/>
        <v>1.3674196065680948E-2</v>
      </c>
      <c r="P47" s="19">
        <f t="shared" si="4"/>
        <v>0.10103940183709333</v>
      </c>
      <c r="Q47" s="19">
        <f t="shared" si="4"/>
        <v>0.19679788244590901</v>
      </c>
      <c r="R47" s="19">
        <f t="shared" si="4"/>
        <v>0.2746535699721423</v>
      </c>
    </row>
    <row r="48" spans="2:18" x14ac:dyDescent="0.15">
      <c r="B48" s="9">
        <v>2.5</v>
      </c>
      <c r="C48" s="19">
        <f t="shared" si="2"/>
        <v>5.2475183991813834</v>
      </c>
      <c r="D48" s="19">
        <f t="shared" si="2"/>
        <v>38.774207831722009</v>
      </c>
      <c r="E48" s="19">
        <f t="shared" si="2"/>
        <v>75.521844508773768</v>
      </c>
      <c r="F48" s="19">
        <f t="shared" si="2"/>
        <v>105.39922456186434</v>
      </c>
      <c r="H48" s="9">
        <v>2.5</v>
      </c>
      <c r="I48" s="19">
        <f t="shared" si="3"/>
        <v>1.5034391929775723</v>
      </c>
      <c r="J48" s="19">
        <f t="shared" si="3"/>
        <v>11.108996538242307</v>
      </c>
      <c r="K48" s="19">
        <f t="shared" si="3"/>
        <v>21.637370719493092</v>
      </c>
      <c r="L48" s="19">
        <f t="shared" si="3"/>
        <v>30.197383422318506</v>
      </c>
      <c r="N48" s="9">
        <v>2.5</v>
      </c>
      <c r="O48" s="19">
        <f t="shared" si="4"/>
        <v>1.0130093598630711E-2</v>
      </c>
      <c r="P48" s="19">
        <f t="shared" si="4"/>
        <v>7.4851829887700602E-2</v>
      </c>
      <c r="Q48" s="19">
        <f t="shared" si="4"/>
        <v>0.14579145710750824</v>
      </c>
      <c r="R48" s="19">
        <f t="shared" si="4"/>
        <v>0.20346836901064422</v>
      </c>
    </row>
    <row r="49" spans="2:18" x14ac:dyDescent="0.15">
      <c r="B49" s="9">
        <v>2.6</v>
      </c>
      <c r="C49" s="19">
        <f t="shared" si="2"/>
        <v>4.9915939069102153</v>
      </c>
      <c r="D49" s="19">
        <f t="shared" si="2"/>
        <v>36.883167401240009</v>
      </c>
      <c r="E49" s="19">
        <f t="shared" si="2"/>
        <v>71.838600689313282</v>
      </c>
      <c r="F49" s="19">
        <f t="shared" si="2"/>
        <v>100.25884372280373</v>
      </c>
      <c r="H49" s="9">
        <v>2.6</v>
      </c>
      <c r="I49" s="19">
        <f t="shared" si="3"/>
        <v>1.3603680375478933</v>
      </c>
      <c r="J49" s="19">
        <f t="shared" si="3"/>
        <v>10.051835744633582</v>
      </c>
      <c r="K49" s="19">
        <f t="shared" si="3"/>
        <v>19.578302654912999</v>
      </c>
      <c r="L49" s="19">
        <f t="shared" si="3"/>
        <v>27.32372244729256</v>
      </c>
      <c r="N49" s="9">
        <v>2.6</v>
      </c>
      <c r="O49" s="19">
        <f t="shared" si="4"/>
        <v>7.5045579150768644E-3</v>
      </c>
      <c r="P49" s="19">
        <f t="shared" si="4"/>
        <v>5.5451599432177E-2</v>
      </c>
      <c r="Q49" s="19">
        <f t="shared" si="4"/>
        <v>0.10800496784497926</v>
      </c>
      <c r="R49" s="19">
        <f t="shared" si="4"/>
        <v>0.15073307509547665</v>
      </c>
    </row>
    <row r="50" spans="2:18" x14ac:dyDescent="0.15">
      <c r="B50" s="9">
        <v>2.7</v>
      </c>
      <c r="C50" s="19">
        <f t="shared" si="2"/>
        <v>4.7481509994114752</v>
      </c>
      <c r="D50" s="19">
        <f t="shared" si="2"/>
        <v>35.084354100845026</v>
      </c>
      <c r="E50" s="19">
        <f t="shared" si="2"/>
        <v>68.334990790632062</v>
      </c>
      <c r="F50" s="19">
        <f t="shared" si="2"/>
        <v>95.369162215549622</v>
      </c>
      <c r="H50" s="9">
        <v>2.7</v>
      </c>
      <c r="I50" s="19">
        <f t="shared" si="3"/>
        <v>1.2309119026734809</v>
      </c>
      <c r="J50" s="19">
        <f t="shared" si="3"/>
        <v>9.0952771016958156</v>
      </c>
      <c r="K50" s="19">
        <f t="shared" si="3"/>
        <v>17.71518082379805</v>
      </c>
      <c r="L50" s="19">
        <f t="shared" si="3"/>
        <v>24.72352647033939</v>
      </c>
      <c r="N50" s="9">
        <v>2.7</v>
      </c>
      <c r="O50" s="19">
        <f t="shared" si="4"/>
        <v>5.559513241650136E-3</v>
      </c>
      <c r="P50" s="19">
        <f t="shared" si="4"/>
        <v>4.107955522530065E-2</v>
      </c>
      <c r="Q50" s="19">
        <f t="shared" si="4"/>
        <v>8.0012048103703562E-2</v>
      </c>
      <c r="R50" s="19">
        <f t="shared" si="4"/>
        <v>0.11166580849011459</v>
      </c>
    </row>
    <row r="51" spans="2:18" x14ac:dyDescent="0.15">
      <c r="B51" s="9">
        <v>2.8</v>
      </c>
      <c r="C51" s="19">
        <f t="shared" si="2"/>
        <v>4.5165809426126673</v>
      </c>
      <c r="D51" s="19">
        <f t="shared" si="2"/>
        <v>33.373269960326084</v>
      </c>
      <c r="E51" s="19">
        <f t="shared" si="2"/>
        <v>65.002253963034534</v>
      </c>
      <c r="F51" s="19">
        <f t="shared" si="2"/>
        <v>90.71795328941252</v>
      </c>
      <c r="H51" s="9">
        <v>2.8</v>
      </c>
      <c r="I51" s="19">
        <f t="shared" si="3"/>
        <v>1.113775147844803</v>
      </c>
      <c r="J51" s="19">
        <f t="shared" si="3"/>
        <v>8.2297470490200304</v>
      </c>
      <c r="K51" s="19">
        <f t="shared" si="3"/>
        <v>16.029358476645577</v>
      </c>
      <c r="L51" s="19">
        <f t="shared" si="3"/>
        <v>22.3707718561656</v>
      </c>
      <c r="N51" s="9">
        <v>2.8</v>
      </c>
      <c r="O51" s="19">
        <f t="shared" si="4"/>
        <v>4.1185887075357074E-3</v>
      </c>
      <c r="P51" s="19">
        <f t="shared" si="4"/>
        <v>3.0432483008403628E-2</v>
      </c>
      <c r="Q51" s="19">
        <f t="shared" si="4"/>
        <v>5.9274383109285747E-2</v>
      </c>
      <c r="R51" s="19">
        <f t="shared" si="4"/>
        <v>8.272406555663224E-2</v>
      </c>
    </row>
    <row r="52" spans="2:18" x14ac:dyDescent="0.15">
      <c r="B52" s="9">
        <v>2.9</v>
      </c>
      <c r="C52" s="19">
        <f t="shared" si="2"/>
        <v>4.2963046907523399</v>
      </c>
      <c r="D52" s="19">
        <f t="shared" si="2"/>
        <v>31.745636378067942</v>
      </c>
      <c r="E52" s="19">
        <f t="shared" si="2"/>
        <v>61.832056628506592</v>
      </c>
      <c r="F52" s="19">
        <f t="shared" si="2"/>
        <v>86.29358649937052</v>
      </c>
      <c r="H52" s="9">
        <v>2.9</v>
      </c>
      <c r="I52" s="19">
        <f t="shared" si="3"/>
        <v>1.0077854290485107</v>
      </c>
      <c r="J52" s="19">
        <f t="shared" si="3"/>
        <v>7.4465830709243406</v>
      </c>
      <c r="K52" s="19">
        <f t="shared" si="3"/>
        <v>14.503963336780803</v>
      </c>
      <c r="L52" s="19">
        <f t="shared" si="3"/>
        <v>20.241911445804391</v>
      </c>
      <c r="N52" s="9">
        <v>2.9</v>
      </c>
      <c r="O52" s="19">
        <f t="shared" si="4"/>
        <v>3.0511255580364222E-3</v>
      </c>
      <c r="P52" s="19">
        <f t="shared" si="4"/>
        <v>2.2544937913212212E-2</v>
      </c>
      <c r="Q52" s="19">
        <f t="shared" si="4"/>
        <v>4.3911543027027586E-2</v>
      </c>
      <c r="R52" s="19">
        <f t="shared" si="4"/>
        <v>6.1283495053222149E-2</v>
      </c>
    </row>
    <row r="53" spans="2:18" x14ac:dyDescent="0.15">
      <c r="B53" s="9">
        <v>3</v>
      </c>
      <c r="C53" s="19">
        <f t="shared" si="2"/>
        <v>4.0867714384640665</v>
      </c>
      <c r="D53" s="19">
        <f t="shared" si="2"/>
        <v>30.197383422318499</v>
      </c>
      <c r="E53" s="19">
        <f t="shared" si="2"/>
        <v>58.816471642429882</v>
      </c>
      <c r="F53" s="19">
        <f t="shared" si="2"/>
        <v>82.084998623898798</v>
      </c>
      <c r="H53" s="9">
        <v>3</v>
      </c>
      <c r="I53" s="19">
        <f t="shared" si="3"/>
        <v>0.91188196555451606</v>
      </c>
      <c r="J53" s="19">
        <f t="shared" si="3"/>
        <v>6.7379469990854677</v>
      </c>
      <c r="K53" s="19">
        <f t="shared" si="3"/>
        <v>13.123728736940963</v>
      </c>
      <c r="L53" s="19">
        <f t="shared" si="3"/>
        <v>18.315638888734181</v>
      </c>
      <c r="N53" s="9">
        <v>3</v>
      </c>
      <c r="O53" s="19">
        <f t="shared" si="4"/>
        <v>2.260329406981054E-3</v>
      </c>
      <c r="P53" s="19">
        <f t="shared" si="4"/>
        <v>1.670170079024566E-2</v>
      </c>
      <c r="Q53" s="19">
        <f t="shared" si="4"/>
        <v>3.2530471172671251E-2</v>
      </c>
      <c r="R53" s="19">
        <f t="shared" si="4"/>
        <v>4.5399929762484859E-2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6"/>
  <sheetViews>
    <sheetView workbookViewId="0">
      <selection activeCell="K31" sqref="K31"/>
    </sheetView>
  </sheetViews>
  <sheetFormatPr defaultRowHeight="13.5" x14ac:dyDescent="0.15"/>
  <cols>
    <col min="1" max="1" width="4.375" customWidth="1"/>
    <col min="2" max="2" width="15.5" customWidth="1"/>
    <col min="3" max="3" width="15.125" customWidth="1"/>
    <col min="4" max="4" width="5.875" customWidth="1"/>
    <col min="5" max="5" width="12.75" bestFit="1" customWidth="1"/>
  </cols>
  <sheetData>
    <row r="1" spans="2:27" x14ac:dyDescent="0.15">
      <c r="B1" t="s">
        <v>43</v>
      </c>
    </row>
    <row r="2" spans="2:27" x14ac:dyDescent="0.15">
      <c r="D2" s="39"/>
      <c r="E2" t="s">
        <v>12</v>
      </c>
    </row>
    <row r="3" spans="2:27" x14ac:dyDescent="0.15">
      <c r="D3" s="40"/>
      <c r="E3" t="s">
        <v>11</v>
      </c>
    </row>
    <row r="4" spans="2:27" x14ac:dyDescent="0.15">
      <c r="D4" s="38"/>
      <c r="J4" s="41" t="s">
        <v>34</v>
      </c>
      <c r="K4" s="9">
        <v>1000</v>
      </c>
    </row>
    <row r="5" spans="2:27" x14ac:dyDescent="0.15">
      <c r="B5" s="38" t="s">
        <v>36</v>
      </c>
      <c r="D5" t="s">
        <v>26</v>
      </c>
      <c r="E5" t="s">
        <v>17</v>
      </c>
      <c r="J5" s="42" t="s">
        <v>35</v>
      </c>
      <c r="K5" s="9">
        <v>20</v>
      </c>
      <c r="L5" s="9">
        <v>25</v>
      </c>
      <c r="M5" s="9">
        <v>30</v>
      </c>
      <c r="N5" s="9">
        <v>35</v>
      </c>
      <c r="O5" s="9">
        <v>40</v>
      </c>
      <c r="P5" s="9">
        <v>45</v>
      </c>
      <c r="Q5" s="9">
        <v>50</v>
      </c>
      <c r="R5" s="9">
        <v>55</v>
      </c>
      <c r="S5" s="9">
        <v>60</v>
      </c>
      <c r="T5" s="9">
        <v>65</v>
      </c>
      <c r="U5" s="9">
        <v>70</v>
      </c>
      <c r="V5" s="9">
        <v>75</v>
      </c>
      <c r="W5" s="9">
        <v>80</v>
      </c>
      <c r="X5" s="9">
        <v>85</v>
      </c>
      <c r="Y5" s="9">
        <v>90</v>
      </c>
      <c r="Z5" s="9">
        <v>95</v>
      </c>
      <c r="AA5" s="9">
        <v>100</v>
      </c>
    </row>
    <row r="6" spans="2:27" x14ac:dyDescent="0.15">
      <c r="D6" t="s">
        <v>27</v>
      </c>
      <c r="E6" t="s">
        <v>19</v>
      </c>
      <c r="J6" s="9">
        <v>0</v>
      </c>
      <c r="K6" s="19">
        <f>$C$12*$C$13*EXP(-$C$14/K$5)*EXP(-$K$4*$J6/1000)</f>
        <v>6.7379469990854668</v>
      </c>
      <c r="L6" s="19">
        <f>$C$12*$C$13*EXP(-$C$14/L$5)*EXP(-$K$4*$J6/1000)</f>
        <v>18.315638888734178</v>
      </c>
      <c r="M6" s="19">
        <f>$C$12*$C$13*EXP(-$C$14/M$5)*EXP(-$K$4*$J6/1000)</f>
        <v>35.673993347252392</v>
      </c>
      <c r="N6" s="19">
        <f>$C$12*$C$13*EXP(-$C$14/N$5)*EXP(-$K$4*$J6/1000)</f>
        <v>57.432619267617348</v>
      </c>
      <c r="O6" s="19">
        <f>$C$12*$C$13*EXP(-$C$14/O$5)*EXP(-$K$4*$J6/1000)</f>
        <v>82.084998623898798</v>
      </c>
      <c r="P6" s="19">
        <f>$C$12*$C$13*EXP(-$C$14/P$5)*EXP(-$K$4*$J6/1000)</f>
        <v>108.36802322189585</v>
      </c>
      <c r="Q6" s="19">
        <f>$C$12*$C$13*EXP(-$C$14/Q$5)*EXP(-$K$4*$J6/1000)</f>
        <v>135.3352832366127</v>
      </c>
      <c r="R6" s="19">
        <f>$C$12*$C$13*EXP(-$C$14/R$5)*EXP(-$K$4*$J6/1000)</f>
        <v>162.32061118184819</v>
      </c>
      <c r="S6" s="19">
        <f>$C$12*$C$13*EXP(-$C$14/S$5)*EXP(-$K$4*$J6/1000)</f>
        <v>188.87560283756184</v>
      </c>
      <c r="T6" s="19">
        <f>$C$12*$C$13*EXP(-$C$14/T$5)*EXP(-$K$4*$J6/1000)</f>
        <v>214.71117234169725</v>
      </c>
      <c r="U6" s="19">
        <f>$C$12*$C$13*EXP(-$C$14/U$5)*EXP(-$K$4*$J6/1000)</f>
        <v>239.6510364417758</v>
      </c>
      <c r="V6" s="19">
        <f>$C$12*$C$13*EXP(-$C$14/V$5)*EXP(-$K$4*$J6/1000)</f>
        <v>263.59713811572675</v>
      </c>
      <c r="W6" s="19">
        <f>$C$12*$C$13*EXP(-$C$14/W$5)*EXP(-$K$4*$J6/1000)</f>
        <v>286.50479686019008</v>
      </c>
      <c r="X6" s="19">
        <f>$C$12*$C$13*EXP(-$C$14/X$5)*EXP(-$K$4*$J6/1000)</f>
        <v>308.3651678965814</v>
      </c>
      <c r="Y6" s="19">
        <f>$C$12*$C$13*EXP(-$C$14/Y$5)*EXP(-$K$4*$J6/1000)</f>
        <v>329.19298780790558</v>
      </c>
      <c r="Z6" s="19">
        <f>$C$12*$C$13*EXP(-$C$14/Z$5)*EXP(-$K$4*$J6/1000)</f>
        <v>349.01807093131998</v>
      </c>
      <c r="AA6" s="19">
        <f>$C$12*$C$13*EXP(-$C$14/AA$5)*EXP(-$K$4*$J6/1000)</f>
        <v>367.87944117144235</v>
      </c>
    </row>
    <row r="7" spans="2:27" x14ac:dyDescent="0.15">
      <c r="D7" t="s">
        <v>28</v>
      </c>
      <c r="E7" t="s">
        <v>21</v>
      </c>
      <c r="J7" s="9">
        <v>0.2</v>
      </c>
      <c r="K7" s="19">
        <f>$C$12*$C$13*EXP(-$C$14/K$5)*EXP(-$K$4*$J7/1000)</f>
        <v>5.5165644207607718</v>
      </c>
      <c r="L7" s="19">
        <f>$C$12*$C$13*EXP(-$C$14/L$5)*EXP(-$K$4*$J7/1000)</f>
        <v>14.995576820477703</v>
      </c>
      <c r="M7" s="19">
        <f>$C$12*$C$13*EXP(-$C$14/M$5)*EXP(-$K$4*$J7/1000)</f>
        <v>29.207395438494864</v>
      </c>
      <c r="N7" s="19">
        <f>$C$12*$C$13*EXP(-$C$14/N$5)*EXP(-$K$4*$J7/1000)</f>
        <v>47.021851624217362</v>
      </c>
      <c r="O7" s="19">
        <f>$C$12*$C$13*EXP(-$C$14/O$5)*EXP(-$K$4*$J7/1000)</f>
        <v>67.205512739749764</v>
      </c>
      <c r="P7" s="19">
        <f>$C$12*$C$13*EXP(-$C$14/P$5)*EXP(-$K$4*$J7/1000)</f>
        <v>88.724233262035014</v>
      </c>
      <c r="Q7" s="19">
        <f>$C$12*$C$13*EXP(-$C$14/Q$5)*EXP(-$K$4*$J7/1000)</f>
        <v>110.80315836233387</v>
      </c>
      <c r="R7" s="19">
        <f>$C$12*$C$13*EXP(-$C$14/R$5)*EXP(-$K$4*$J7/1000)</f>
        <v>132.89687623299284</v>
      </c>
      <c r="S7" s="19">
        <f>$C$12*$C$13*EXP(-$C$14/S$5)*EXP(-$K$4*$J7/1000)</f>
        <v>154.63826454925481</v>
      </c>
      <c r="T7" s="19">
        <f>$C$12*$C$13*EXP(-$C$14/T$5)*EXP(-$K$4*$J7/1000)</f>
        <v>175.79063982557412</v>
      </c>
      <c r="U7" s="19">
        <f>$C$12*$C$13*EXP(-$C$14/U$5)*EXP(-$K$4*$J7/1000)</f>
        <v>196.20967354189398</v>
      </c>
      <c r="V7" s="19">
        <f>$C$12*$C$13*EXP(-$C$14/V$5)*EXP(-$K$4*$J7/1000)</f>
        <v>215.81508339868975</v>
      </c>
      <c r="W7" s="19">
        <f>$C$12*$C$13*EXP(-$C$14/W$5)*EXP(-$K$4*$J7/1000)</f>
        <v>234.57028809379761</v>
      </c>
      <c r="X7" s="19">
        <f>$C$12*$C$13*EXP(-$C$14/X$5)*EXP(-$K$4*$J7/1000)</f>
        <v>252.46804613498639</v>
      </c>
      <c r="Y7" s="19">
        <f>$C$12*$C$13*EXP(-$C$14/Y$5)*EXP(-$K$4*$J7/1000)</f>
        <v>269.52042281595743</v>
      </c>
      <c r="Z7" s="19">
        <f>$C$12*$C$13*EXP(-$C$14/Z$5)*EXP(-$K$4*$J7/1000)</f>
        <v>285.75182805142407</v>
      </c>
      <c r="AA7" s="19">
        <f>$C$12*$C$13*EXP(-$C$14/AA$5)*EXP(-$K$4*$J7/1000)</f>
        <v>301.19421191220209</v>
      </c>
    </row>
    <row r="8" spans="2:27" x14ac:dyDescent="0.15">
      <c r="D8" t="s">
        <v>29</v>
      </c>
      <c r="E8" t="s">
        <v>23</v>
      </c>
      <c r="J8" s="9">
        <v>0.4</v>
      </c>
      <c r="K8" s="19">
        <f>$C$12*$C$13*EXP(-$C$14/K$5)*EXP(-$K$4*$J8/1000)</f>
        <v>4.5165809426126682</v>
      </c>
      <c r="L8" s="19">
        <f>$C$12*$C$13*EXP(-$C$14/L$5)*EXP(-$K$4*$J8/1000)</f>
        <v>12.277339903068439</v>
      </c>
      <c r="M8" s="19">
        <f>$C$12*$C$13*EXP(-$C$14/M$5)*EXP(-$K$4*$J8/1000)</f>
        <v>23.912992862805314</v>
      </c>
      <c r="N8" s="19">
        <f>$C$12*$C$13*EXP(-$C$14/N$5)*EXP(-$K$4*$J8/1000)</f>
        <v>38.498235991416607</v>
      </c>
      <c r="O8" s="19">
        <f>$C$12*$C$13*EXP(-$C$14/O$5)*EXP(-$K$4*$J8/1000)</f>
        <v>55.023220056407233</v>
      </c>
      <c r="P8" s="19">
        <f>$C$12*$C$13*EXP(-$C$14/P$5)*EXP(-$K$4*$J8/1000)</f>
        <v>72.641258314892454</v>
      </c>
      <c r="Q8" s="19">
        <f>$C$12*$C$13*EXP(-$C$14/Q$5)*EXP(-$K$4*$J8/1000)</f>
        <v>90.717953289412506</v>
      </c>
      <c r="R8" s="19">
        <f>$C$12*$C$13*EXP(-$C$14/R$5)*EXP(-$K$4*$J8/1000)</f>
        <v>108.8067595599496</v>
      </c>
      <c r="S8" s="19">
        <f>$C$12*$C$13*EXP(-$C$14/S$5)*EXP(-$K$4*$J8/1000)</f>
        <v>126.60710278908358</v>
      </c>
      <c r="T8" s="19">
        <f>$C$12*$C$13*EXP(-$C$14/T$5)*EXP(-$K$4*$J8/1000)</f>
        <v>143.92520292845259</v>
      </c>
      <c r="U8" s="19">
        <f>$C$12*$C$13*EXP(-$C$14/U$5)*EXP(-$K$4*$J8/1000)</f>
        <v>160.64289378013984</v>
      </c>
      <c r="V8" s="19">
        <f>$C$12*$C$13*EXP(-$C$14/V$5)*EXP(-$K$4*$J8/1000)</f>
        <v>176.69444575659674</v>
      </c>
      <c r="W8" s="19">
        <f>$C$12*$C$13*EXP(-$C$14/W$5)*EXP(-$K$4*$J8/1000)</f>
        <v>192.04990862075411</v>
      </c>
      <c r="X8" s="19">
        <f>$C$12*$C$13*EXP(-$C$14/X$5)*EXP(-$K$4*$J8/1000)</f>
        <v>206.7033535402241</v>
      </c>
      <c r="Y8" s="19">
        <f>$C$12*$C$13*EXP(-$C$14/Y$5)*EXP(-$K$4*$J8/1000)</f>
        <v>220.66465874200492</v>
      </c>
      <c r="Z8" s="19">
        <f>$C$12*$C$13*EXP(-$C$14/Z$5)*EXP(-$K$4*$J8/1000)</f>
        <v>233.95380937395245</v>
      </c>
      <c r="AA8" s="19">
        <f>$C$12*$C$13*EXP(-$C$14/AA$5)*EXP(-$K$4*$J8/1000)</f>
        <v>246.5969639416065</v>
      </c>
    </row>
    <row r="9" spans="2:27" x14ac:dyDescent="0.15">
      <c r="D9" s="38"/>
      <c r="J9" s="9">
        <v>0.6</v>
      </c>
      <c r="K9" s="19">
        <f>$C$12*$C$13*EXP(-$C$14/K$5)*EXP(-$K$4*$J9/1000)</f>
        <v>3.6978637164829302</v>
      </c>
      <c r="L9" s="19">
        <f>$C$12*$C$13*EXP(-$C$14/L$5)*EXP(-$K$4*$J9/1000)</f>
        <v>10.05183574463358</v>
      </c>
      <c r="M9" s="19">
        <f>$C$12*$C$13*EXP(-$C$14/M$5)*EXP(-$K$4*$J9/1000)</f>
        <v>19.578302654912999</v>
      </c>
      <c r="N9" s="19">
        <f>$C$12*$C$13*EXP(-$C$14/N$5)*EXP(-$K$4*$J9/1000)</f>
        <v>31.51968974542638</v>
      </c>
      <c r="O9" s="19">
        <f>$C$12*$C$13*EXP(-$C$14/O$5)*EXP(-$K$4*$J9/1000)</f>
        <v>45.049202393557806</v>
      </c>
      <c r="P9" s="19">
        <f>$C$12*$C$13*EXP(-$C$14/P$5)*EXP(-$K$4*$J9/1000)</f>
        <v>59.473632124684109</v>
      </c>
      <c r="Q9" s="19">
        <f>$C$12*$C$13*EXP(-$C$14/Q$5)*EXP(-$K$4*$J9/1000)</f>
        <v>74.273578214333881</v>
      </c>
      <c r="R9" s="19">
        <f>$C$12*$C$13*EXP(-$C$14/R$5)*EXP(-$K$4*$J9/1000)</f>
        <v>89.083440194492425</v>
      </c>
      <c r="S9" s="19">
        <f>$C$12*$C$13*EXP(-$C$14/S$5)*EXP(-$K$4*$J9/1000)</f>
        <v>103.65712861152785</v>
      </c>
      <c r="T9" s="19">
        <f>$C$12*$C$13*EXP(-$C$14/T$5)*EXP(-$K$4*$J9/1000)</f>
        <v>117.83598978051333</v>
      </c>
      <c r="U9" s="19">
        <f>$C$12*$C$13*EXP(-$C$14/U$5)*EXP(-$K$4*$J9/1000)</f>
        <v>131.52327740124011</v>
      </c>
      <c r="V9" s="19">
        <f>$C$12*$C$13*EXP(-$C$14/V$5)*EXP(-$K$4*$J9/1000)</f>
        <v>144.66517663899504</v>
      </c>
      <c r="W9" s="19">
        <f>$C$12*$C$13*EXP(-$C$14/W$5)*EXP(-$K$4*$J9/1000)</f>
        <v>157.2371663136276</v>
      </c>
      <c r="X9" s="19">
        <f>$C$12*$C$13*EXP(-$C$14/X$5)*EXP(-$K$4*$J9/1000)</f>
        <v>169.23439230773198</v>
      </c>
      <c r="Y9" s="19">
        <f>$C$12*$C$13*EXP(-$C$14/Y$5)*EXP(-$K$4*$J9/1000)</f>
        <v>180.66494222953753</v>
      </c>
      <c r="Z9" s="19">
        <f>$C$12*$C$13*EXP(-$C$14/Z$5)*EXP(-$K$4*$J9/1000)</f>
        <v>191.54517853419867</v>
      </c>
      <c r="AA9" s="19">
        <f>$C$12*$C$13*EXP(-$C$14/AA$5)*EXP(-$K$4*$J9/1000)</f>
        <v>201.8965179946554</v>
      </c>
    </row>
    <row r="10" spans="2:27" ht="14.25" thickBot="1" x14ac:dyDescent="0.2">
      <c r="H10" s="24"/>
      <c r="I10" s="24"/>
      <c r="J10" s="9">
        <v>0.8</v>
      </c>
      <c r="K10" s="19">
        <f>$C$12*$C$13*EXP(-$C$14/K$5)*EXP(-$K$4*$J10/1000)</f>
        <v>3.0275547453758143</v>
      </c>
      <c r="L10" s="19">
        <f>$C$12*$C$13*EXP(-$C$14/L$5)*EXP(-$K$4*$J10/1000)</f>
        <v>8.2297470490200269</v>
      </c>
      <c r="M10" s="19">
        <f>$C$12*$C$13*EXP(-$C$14/M$5)*EXP(-$K$4*$J10/1000)</f>
        <v>16.029358476645569</v>
      </c>
      <c r="N10" s="19">
        <f>$C$12*$C$13*EXP(-$C$14/N$5)*EXP(-$K$4*$J10/1000)</f>
        <v>25.806139322057284</v>
      </c>
      <c r="O10" s="19">
        <f>$C$12*$C$13*EXP(-$C$14/O$5)*EXP(-$K$4*$J10/1000)</f>
        <v>36.883167401240001</v>
      </c>
      <c r="P10" s="19">
        <f>$C$12*$C$13*EXP(-$C$14/P$5)*EXP(-$K$4*$J10/1000)</f>
        <v>48.692891617725472</v>
      </c>
      <c r="Q10" s="19">
        <f>$C$12*$C$13*EXP(-$C$14/Q$5)*EXP(-$K$4*$J10/1000)</f>
        <v>60.810062625217967</v>
      </c>
      <c r="R10" s="19">
        <f>$C$12*$C$13*EXP(-$C$14/R$5)*EXP(-$K$4*$J10/1000)</f>
        <v>72.935352077214134</v>
      </c>
      <c r="S10" s="19">
        <f>$C$12*$C$13*EXP(-$C$14/S$5)*EXP(-$K$4*$J10/1000)</f>
        <v>84.867278970017423</v>
      </c>
      <c r="T10" s="19">
        <f>$C$12*$C$13*EXP(-$C$14/T$5)*EXP(-$K$4*$J10/1000)</f>
        <v>96.475948652689056</v>
      </c>
      <c r="U10" s="19">
        <f>$C$12*$C$13*EXP(-$C$14/U$5)*EXP(-$K$4*$J10/1000)</f>
        <v>107.68215195400164</v>
      </c>
      <c r="V10" s="19">
        <f>$C$12*$C$13*EXP(-$C$14/V$5)*EXP(-$K$4*$J10/1000)</f>
        <v>118.44182901380368</v>
      </c>
      <c r="W10" s="19">
        <f>$C$12*$C$13*EXP(-$C$14/W$5)*EXP(-$K$4*$J10/1000)</f>
        <v>128.73490358780421</v>
      </c>
      <c r="X10" s="19">
        <f>$C$12*$C$13*EXP(-$C$14/X$5)*EXP(-$K$4*$J10/1000)</f>
        <v>138.55740146080402</v>
      </c>
      <c r="Y10" s="19">
        <f>$C$12*$C$13*EXP(-$C$14/Y$5)*EXP(-$K$4*$J10/1000)</f>
        <v>147.91594420637935</v>
      </c>
      <c r="Z10" s="19">
        <f>$C$12*$C$13*EXP(-$C$14/Z$5)*EXP(-$K$4*$J10/1000)</f>
        <v>156.82392826976096</v>
      </c>
      <c r="AA10" s="19">
        <f>$C$12*$C$13*EXP(-$C$14/AA$5)*EXP(-$K$4*$J10/1000)</f>
        <v>165.29888822158654</v>
      </c>
    </row>
    <row r="11" spans="2:27" x14ac:dyDescent="0.15">
      <c r="B11" s="1" t="s">
        <v>9</v>
      </c>
      <c r="C11" s="2" t="s">
        <v>10</v>
      </c>
      <c r="D11" t="s">
        <v>2</v>
      </c>
      <c r="J11" s="9">
        <v>1</v>
      </c>
      <c r="K11" s="19">
        <f>$C$12*$C$13*EXP(-$C$14/K$5)*EXP(-$K$4*$J11/1000)</f>
        <v>2.4787521766663585</v>
      </c>
      <c r="L11" s="19">
        <f>$C$12*$C$13*EXP(-$C$14/L$5)*EXP(-$K$4*$J11/1000)</f>
        <v>6.7379469990854668</v>
      </c>
      <c r="M11" s="19">
        <f>$C$12*$C$13*EXP(-$C$14/M$5)*EXP(-$K$4*$J11/1000)</f>
        <v>13.123728736940961</v>
      </c>
      <c r="N11" s="19">
        <f>$C$12*$C$13*EXP(-$C$14/N$5)*EXP(-$K$4*$J11/1000)</f>
        <v>21.128279881183282</v>
      </c>
      <c r="O11" s="19">
        <f>$C$12*$C$13*EXP(-$C$14/O$5)*EXP(-$K$4*$J11/1000)</f>
        <v>30.197383422318502</v>
      </c>
      <c r="P11" s="19">
        <f>$C$12*$C$13*EXP(-$C$14/P$5)*EXP(-$K$4*$J11/1000)</f>
        <v>39.866367823724936</v>
      </c>
      <c r="Q11" s="19">
        <f>$C$12*$C$13*EXP(-$C$14/Q$5)*EXP(-$K$4*$J11/1000)</f>
        <v>49.787068367863945</v>
      </c>
      <c r="R11" s="19">
        <f>$C$12*$C$13*EXP(-$C$14/R$5)*EXP(-$K$4*$J11/1000)</f>
        <v>59.714415732185287</v>
      </c>
      <c r="S11" s="19">
        <f>$C$12*$C$13*EXP(-$C$14/S$5)*EXP(-$K$4*$J11/1000)</f>
        <v>69.483451222801534</v>
      </c>
      <c r="T11" s="19">
        <f>$C$12*$C$13*EXP(-$C$14/T$5)*EXP(-$K$4*$J11/1000)</f>
        <v>78.987826094328824</v>
      </c>
      <c r="U11" s="19">
        <f>$C$12*$C$13*EXP(-$C$14/U$5)*EXP(-$K$4*$J11/1000)</f>
        <v>88.16268936235744</v>
      </c>
      <c r="V11" s="19">
        <f>$C$12*$C$13*EXP(-$C$14/V$5)*EXP(-$K$4*$J11/1000)</f>
        <v>96.971967864405059</v>
      </c>
      <c r="W11" s="19">
        <f>$C$12*$C$13*EXP(-$C$14/W$5)*EXP(-$K$4*$J11/1000)</f>
        <v>105.39922456186433</v>
      </c>
      <c r="X11" s="19">
        <f>$C$12*$C$13*EXP(-$C$14/X$5)*EXP(-$K$4*$J11/1000)</f>
        <v>113.44120564253235</v>
      </c>
      <c r="Y11" s="19">
        <f>$C$12*$C$13*EXP(-$C$14/Y$5)*EXP(-$K$4*$J11/1000)</f>
        <v>121.10333239232973</v>
      </c>
      <c r="Z11" s="19">
        <f>$C$12*$C$13*EXP(-$C$14/Z$5)*EXP(-$K$4*$J11/1000)</f>
        <v>128.39657289294883</v>
      </c>
      <c r="AA11" s="19">
        <f>$C$12*$C$13*EXP(-$C$14/AA$5)*EXP(-$K$4*$J11/1000)</f>
        <v>135.3352832366127</v>
      </c>
    </row>
    <row r="12" spans="2:27" x14ac:dyDescent="0.15">
      <c r="B12" s="3" t="s">
        <v>8</v>
      </c>
      <c r="C12" s="8">
        <v>1</v>
      </c>
      <c r="D12" t="s">
        <v>30</v>
      </c>
      <c r="J12" s="9">
        <v>1.2</v>
      </c>
      <c r="K12" s="19">
        <f>$C$12*$C$13*EXP(-$C$14/K$5)*EXP(-$K$4*$J12/1000)</f>
        <v>2.0294306362957344</v>
      </c>
      <c r="L12" s="19">
        <f>$C$12*$C$13*EXP(-$C$14/L$5)*EXP(-$K$4*$J12/1000)</f>
        <v>5.5165644207607727</v>
      </c>
      <c r="M12" s="19">
        <f>$C$12*$C$13*EXP(-$C$14/M$5)*EXP(-$K$4*$J12/1000)</f>
        <v>10.744800311986825</v>
      </c>
      <c r="N12" s="19">
        <f>$C$12*$C$13*EXP(-$C$14/N$5)*EXP(-$K$4*$J12/1000)</f>
        <v>17.298372498363562</v>
      </c>
      <c r="O12" s="19">
        <f>$C$12*$C$13*EXP(-$C$14/O$5)*EXP(-$K$4*$J12/1000)</f>
        <v>24.723526470339394</v>
      </c>
      <c r="P12" s="19">
        <f>$C$12*$C$13*EXP(-$C$14/P$5)*EXP(-$K$4*$J12/1000)</f>
        <v>32.639821350802144</v>
      </c>
      <c r="Q12" s="19">
        <f>$C$12*$C$13*EXP(-$C$14/Q$5)*EXP(-$K$4*$J12/1000)</f>
        <v>40.762203978366223</v>
      </c>
      <c r="R12" s="19">
        <f>$C$12*$C$13*EXP(-$C$14/R$5)*EXP(-$K$4*$J12/1000)</f>
        <v>48.890028562023751</v>
      </c>
      <c r="S12" s="19">
        <f>$C$12*$C$13*EXP(-$C$14/S$5)*EXP(-$K$4*$J12/1000)</f>
        <v>56.888238346101531</v>
      </c>
      <c r="T12" s="19">
        <f>$C$12*$C$13*EXP(-$C$14/T$5)*EXP(-$K$4*$J12/1000)</f>
        <v>64.669762342202517</v>
      </c>
      <c r="U12" s="19">
        <f>$C$12*$C$13*EXP(-$C$14/U$5)*EXP(-$K$4*$J12/1000)</f>
        <v>72.181505055023095</v>
      </c>
      <c r="V12" s="19">
        <f>$C$12*$C$13*EXP(-$C$14/V$5)*EXP(-$K$4*$J12/1000)</f>
        <v>79.393932277078221</v>
      </c>
      <c r="W12" s="19">
        <f>$C$12*$C$13*EXP(-$C$14/W$5)*EXP(-$K$4*$J12/1000)</f>
        <v>86.29358649937052</v>
      </c>
      <c r="X12" s="19">
        <f>$C$12*$C$13*EXP(-$C$14/X$5)*EXP(-$K$4*$J12/1000)</f>
        <v>92.87780372578473</v>
      </c>
      <c r="Y12" s="19">
        <f>$C$12*$C$13*EXP(-$C$14/Y$5)*EXP(-$K$4*$J12/1000)</f>
        <v>99.151022529825283</v>
      </c>
      <c r="Z12" s="19">
        <f>$C$12*$C$13*EXP(-$C$14/Z$5)*EXP(-$K$4*$J12/1000)</f>
        <v>105.12222281727598</v>
      </c>
      <c r="AA12" s="19">
        <f>$C$12*$C$13*EXP(-$C$14/AA$5)*EXP(-$K$4*$J12/1000)</f>
        <v>110.8031583623339</v>
      </c>
    </row>
    <row r="13" spans="2:27" x14ac:dyDescent="0.15">
      <c r="B13" s="3" t="s">
        <v>5</v>
      </c>
      <c r="C13" s="8">
        <v>1000</v>
      </c>
      <c r="D13" t="s">
        <v>31</v>
      </c>
      <c r="J13" s="9">
        <v>1.4</v>
      </c>
      <c r="K13" s="19">
        <f>$C$12*$C$13*EXP(-$C$14/K$5)*EXP(-$K$4*$J13/1000)</f>
        <v>1.6615572731739345</v>
      </c>
      <c r="L13" s="19">
        <f>$C$12*$C$13*EXP(-$C$14/L$5)*EXP(-$K$4*$J13/1000)</f>
        <v>4.5165809426126673</v>
      </c>
      <c r="M13" s="19">
        <f>$C$12*$C$13*EXP(-$C$14/M$5)*EXP(-$K$4*$J13/1000)</f>
        <v>8.7970984511055086</v>
      </c>
      <c r="N13" s="19">
        <f>$C$12*$C$13*EXP(-$C$14/N$5)*EXP(-$K$4*$J13/1000)</f>
        <v>14.162709542608649</v>
      </c>
      <c r="O13" s="19">
        <f>$C$12*$C$13*EXP(-$C$14/O$5)*EXP(-$K$4*$J13/1000)</f>
        <v>20.241911445804391</v>
      </c>
      <c r="P13" s="19">
        <f>$C$12*$C$13*EXP(-$C$14/P$5)*EXP(-$K$4*$J13/1000)</f>
        <v>26.723225514873025</v>
      </c>
      <c r="Q13" s="19">
        <f>$C$12*$C$13*EXP(-$C$14/Q$5)*EXP(-$K$4*$J13/1000)</f>
        <v>33.373269960326084</v>
      </c>
      <c r="R13" s="19">
        <f>$C$12*$C$13*EXP(-$C$14/R$5)*EXP(-$K$4*$J13/1000)</f>
        <v>40.027769902589746</v>
      </c>
      <c r="S13" s="19">
        <f>$C$12*$C$13*EXP(-$C$14/S$5)*EXP(-$K$4*$J13/1000)</f>
        <v>46.576150222383426</v>
      </c>
      <c r="T13" s="19">
        <f>$C$12*$C$13*EXP(-$C$14/T$5)*EXP(-$K$4*$J13/1000)</f>
        <v>52.947123223805576</v>
      </c>
      <c r="U13" s="19">
        <f>$C$12*$C$13*EXP(-$C$14/U$5)*EXP(-$K$4*$J13/1000)</f>
        <v>59.097217992001212</v>
      </c>
      <c r="V13" s="19">
        <f>$C$12*$C$13*EXP(-$C$14/V$5)*EXP(-$K$4*$J13/1000)</f>
        <v>65.002253963034534</v>
      </c>
      <c r="W13" s="19">
        <f>$C$12*$C$13*EXP(-$C$14/W$5)*EXP(-$K$4*$J13/1000)</f>
        <v>70.651213060429583</v>
      </c>
      <c r="X13" s="19">
        <f>$C$12*$C$13*EXP(-$C$14/X$5)*EXP(-$K$4*$J13/1000)</f>
        <v>76.041914188640717</v>
      </c>
      <c r="Y13" s="19">
        <f>$C$12*$C$13*EXP(-$C$14/Y$5)*EXP(-$K$4*$J13/1000)</f>
        <v>81.177991344295791</v>
      </c>
      <c r="Z13" s="19">
        <f>$C$12*$C$13*EXP(-$C$14/Z$5)*EXP(-$K$4*$J13/1000)</f>
        <v>86.066796652419768</v>
      </c>
      <c r="AA13" s="19">
        <f>$C$12*$C$13*EXP(-$C$14/AA$5)*EXP(-$K$4*$J13/1000)</f>
        <v>90.71795328941252</v>
      </c>
    </row>
    <row r="14" spans="2:27" x14ac:dyDescent="0.15">
      <c r="B14" s="3" t="s">
        <v>6</v>
      </c>
      <c r="C14" s="8">
        <v>100</v>
      </c>
      <c r="D14" t="s">
        <v>32</v>
      </c>
      <c r="J14" s="9">
        <v>1.6</v>
      </c>
      <c r="K14" s="19">
        <f>$C$12*$C$13*EXP(-$C$14/K$5)*EXP(-$K$4*$J14/1000)</f>
        <v>1.3603680375478933</v>
      </c>
      <c r="L14" s="19">
        <f>$C$12*$C$13*EXP(-$C$14/L$5)*EXP(-$K$4*$J14/1000)</f>
        <v>3.6978637164829298</v>
      </c>
      <c r="M14" s="19">
        <f>$C$12*$C$13*EXP(-$C$14/M$5)*EXP(-$K$4*$J14/1000)</f>
        <v>7.2024550397747591</v>
      </c>
      <c r="N14" s="19">
        <f>$C$12*$C$13*EXP(-$C$14/N$5)*EXP(-$K$4*$J14/1000)</f>
        <v>11.595445849444697</v>
      </c>
      <c r="O14" s="19">
        <f>$C$12*$C$13*EXP(-$C$14/O$5)*EXP(-$K$4*$J14/1000)</f>
        <v>16.572675401761245</v>
      </c>
      <c r="P14" s="19">
        <f>$C$12*$C$13*EXP(-$C$14/P$5)*EXP(-$K$4*$J14/1000)</f>
        <v>21.879126550464729</v>
      </c>
      <c r="Q14" s="19">
        <f>$C$12*$C$13*EXP(-$C$14/Q$5)*EXP(-$K$4*$J14/1000)</f>
        <v>27.323722447292557</v>
      </c>
      <c r="R14" s="19">
        <f>$C$12*$C$13*EXP(-$C$14/R$5)*EXP(-$K$4*$J14/1000)</f>
        <v>32.771966196379474</v>
      </c>
      <c r="S14" s="19">
        <f>$C$12*$C$13*EXP(-$C$14/S$5)*EXP(-$K$4*$J14/1000)</f>
        <v>38.133326547045186</v>
      </c>
      <c r="T14" s="19">
        <f>$C$12*$C$13*EXP(-$C$14/T$5)*EXP(-$K$4*$J14/1000)</f>
        <v>43.349438070339033</v>
      </c>
      <c r="U14" s="19">
        <f>$C$12*$C$13*EXP(-$C$14/U$5)*EXP(-$K$4*$J14/1000)</f>
        <v>48.384709791404802</v>
      </c>
      <c r="V14" s="19">
        <f>$C$12*$C$13*EXP(-$C$14/V$5)*EXP(-$K$4*$J14/1000)</f>
        <v>53.219344338921488</v>
      </c>
      <c r="W14" s="19">
        <f>$C$12*$C$13*EXP(-$C$14/W$5)*EXP(-$K$4*$J14/1000)</f>
        <v>57.844320874838452</v>
      </c>
      <c r="X14" s="19">
        <f>$C$12*$C$13*EXP(-$C$14/X$5)*EXP(-$K$4*$J14/1000)</f>
        <v>62.257853669157072</v>
      </c>
      <c r="Y14" s="19">
        <f>$C$12*$C$13*EXP(-$C$14/Y$5)*EXP(-$K$4*$J14/1000)</f>
        <v>66.462917986673176</v>
      </c>
      <c r="Z14" s="19">
        <f>$C$12*$C$13*EXP(-$C$14/Z$5)*EXP(-$K$4*$J14/1000)</f>
        <v>70.465533238245158</v>
      </c>
      <c r="AA14" s="19">
        <f>$C$12*$C$13*EXP(-$C$14/AA$5)*EXP(-$K$4*$J14/1000)</f>
        <v>74.273578214333881</v>
      </c>
    </row>
    <row r="15" spans="2:27" x14ac:dyDescent="0.15">
      <c r="B15" s="3" t="s">
        <v>7</v>
      </c>
      <c r="C15" s="4" t="s">
        <v>40</v>
      </c>
      <c r="D15" t="s">
        <v>31</v>
      </c>
      <c r="J15" s="9">
        <v>1.8</v>
      </c>
      <c r="K15" s="19">
        <f>$C$12*$C$13*EXP(-$C$14/K$5)*EXP(-$K$4*$J15/1000)</f>
        <v>1.113775147844803</v>
      </c>
      <c r="L15" s="19">
        <f>$C$12*$C$13*EXP(-$C$14/L$5)*EXP(-$K$4*$J15/1000)</f>
        <v>3.0275547453758143</v>
      </c>
      <c r="M15" s="19">
        <f>$C$12*$C$13*EXP(-$C$14/M$5)*EXP(-$K$4*$J15/1000)</f>
        <v>5.8968714387250944</v>
      </c>
      <c r="N15" s="19">
        <f>$C$12*$C$13*EXP(-$C$14/N$5)*EXP(-$K$4*$J15/1000)</f>
        <v>9.4935481125908172</v>
      </c>
      <c r="O15" s="19">
        <f>$C$12*$C$13*EXP(-$C$14/O$5)*EXP(-$K$4*$J15/1000)</f>
        <v>13.568559012200932</v>
      </c>
      <c r="P15" s="19">
        <f>$C$12*$C$13*EXP(-$C$14/P$5)*EXP(-$K$4*$J15/1000)</f>
        <v>17.913113757350455</v>
      </c>
      <c r="Q15" s="19">
        <f>$C$12*$C$13*EXP(-$C$14/Q$5)*EXP(-$K$4*$J15/1000)</f>
        <v>22.370771856165597</v>
      </c>
      <c r="R15" s="19">
        <f>$C$12*$C$13*EXP(-$C$14/R$5)*EXP(-$K$4*$J15/1000)</f>
        <v>26.831416563807934</v>
      </c>
      <c r="S15" s="19">
        <f>$C$12*$C$13*EXP(-$C$14/S$5)*EXP(-$K$4*$J15/1000)</f>
        <v>31.220927161230907</v>
      </c>
      <c r="T15" s="19">
        <f>$C$12*$C$13*EXP(-$C$14/T$5)*EXP(-$K$4*$J15/1000)</f>
        <v>35.491518076836016</v>
      </c>
      <c r="U15" s="19">
        <f>$C$12*$C$13*EXP(-$C$14/U$5)*EXP(-$K$4*$J15/1000)</f>
        <v>39.61404988497646</v>
      </c>
      <c r="V15" s="19">
        <f>$C$12*$C$13*EXP(-$C$14/V$5)*EXP(-$K$4*$J15/1000)</f>
        <v>43.572313868921626</v>
      </c>
      <c r="W15" s="19">
        <f>$C$12*$C$13*EXP(-$C$14/W$5)*EXP(-$K$4*$J15/1000)</f>
        <v>47.358924391140917</v>
      </c>
      <c r="X15" s="19">
        <f>$C$12*$C$13*EXP(-$C$14/X$5)*EXP(-$K$4*$J15/1000)</f>
        <v>50.972419419567771</v>
      </c>
      <c r="Y15" s="19">
        <f>$C$12*$C$13*EXP(-$C$14/Y$5)*EXP(-$K$4*$J15/1000)</f>
        <v>54.415234894989084</v>
      </c>
      <c r="Z15" s="19">
        <f>$C$12*$C$13*EXP(-$C$14/Z$5)*EXP(-$K$4*$J15/1000)</f>
        <v>57.69229909419002</v>
      </c>
      <c r="AA15" s="19">
        <f>$C$12*$C$13*EXP(-$C$14/AA$5)*EXP(-$K$4*$J15/1000)</f>
        <v>60.810062625217967</v>
      </c>
    </row>
    <row r="16" spans="2:27" ht="15.75" x14ac:dyDescent="0.15">
      <c r="B16" s="3" t="s">
        <v>4</v>
      </c>
      <c r="C16" s="43">
        <v>1000</v>
      </c>
      <c r="D16" t="s">
        <v>32</v>
      </c>
      <c r="J16" s="9">
        <v>2</v>
      </c>
      <c r="K16" s="19">
        <f>$C$12*$C$13*EXP(-$C$14/K$5)*EXP(-$K$4*$J16/1000)</f>
        <v>0.91188196555451628</v>
      </c>
      <c r="L16" s="19">
        <f>$C$12*$C$13*EXP(-$C$14/L$5)*EXP(-$K$4*$J16/1000)</f>
        <v>2.4787521766663581</v>
      </c>
      <c r="M16" s="19">
        <f>$C$12*$C$13*EXP(-$C$14/M$5)*EXP(-$K$4*$J16/1000)</f>
        <v>4.8279499938314396</v>
      </c>
      <c r="N16" s="19">
        <f>$C$12*$C$13*EXP(-$C$14/N$5)*EXP(-$K$4*$J16/1000)</f>
        <v>7.7726597956035341</v>
      </c>
      <c r="O16" s="19">
        <f>$C$12*$C$13*EXP(-$C$14/O$5)*EXP(-$K$4*$J16/1000)</f>
        <v>11.108996538242307</v>
      </c>
      <c r="P16" s="19">
        <f>$C$12*$C$13*EXP(-$C$14/P$5)*EXP(-$K$4*$J16/1000)</f>
        <v>14.666017116527097</v>
      </c>
      <c r="Q16" s="19">
        <f>$C$12*$C$13*EXP(-$C$14/Q$5)*EXP(-$K$4*$J16/1000)</f>
        <v>18.315638888734181</v>
      </c>
      <c r="R16" s="19">
        <f>$C$12*$C$13*EXP(-$C$14/R$5)*EXP(-$K$4*$J16/1000)</f>
        <v>21.967705889435507</v>
      </c>
      <c r="S16" s="19">
        <f>$C$12*$C$13*EXP(-$C$14/S$5)*EXP(-$K$4*$J16/1000)</f>
        <v>25.561533206507402</v>
      </c>
      <c r="T16" s="19">
        <f>$C$12*$C$13*EXP(-$C$14/T$5)*EXP(-$K$4*$J16/1000)</f>
        <v>29.05799732292876</v>
      </c>
      <c r="U16" s="19">
        <f>$C$12*$C$13*EXP(-$C$14/U$5)*EXP(-$K$4*$J16/1000)</f>
        <v>32.433240894795517</v>
      </c>
      <c r="V16" s="19">
        <f>$C$12*$C$13*EXP(-$C$14/V$5)*EXP(-$K$4*$J16/1000)</f>
        <v>35.673993347252399</v>
      </c>
      <c r="W16" s="19">
        <f>$C$12*$C$13*EXP(-$C$14/W$5)*EXP(-$K$4*$J16/1000)</f>
        <v>38.774207831722009</v>
      </c>
      <c r="X16" s="19">
        <f>$C$12*$C$13*EXP(-$C$14/X$5)*EXP(-$K$4*$J16/1000)</f>
        <v>41.732687337589475</v>
      </c>
      <c r="Y16" s="19">
        <f>$C$12*$C$13*EXP(-$C$14/Y$5)*EXP(-$K$4*$J16/1000)</f>
        <v>44.551426244489697</v>
      </c>
      <c r="Z16" s="19">
        <f>$C$12*$C$13*EXP(-$C$14/Z$5)*EXP(-$K$4*$J16/1000)</f>
        <v>47.234459484186374</v>
      </c>
      <c r="AA16" s="19">
        <f>$C$12*$C$13*EXP(-$C$14/AA$5)*EXP(-$K$4*$J16/1000)</f>
        <v>49.787068367863952</v>
      </c>
    </row>
    <row r="17" spans="2:27" ht="16.5" thickBot="1" x14ac:dyDescent="0.2">
      <c r="B17" s="5" t="s">
        <v>37</v>
      </c>
      <c r="C17" s="6" t="s">
        <v>41</v>
      </c>
      <c r="D17" t="s">
        <v>33</v>
      </c>
      <c r="J17" s="9">
        <v>2.2000000000000002</v>
      </c>
      <c r="K17" s="19">
        <f>$C$12*$C$13*EXP(-$C$14/K$5)*EXP(-$K$4*$J17/1000)</f>
        <v>0.74658580837667921</v>
      </c>
      <c r="L17" s="19">
        <f>$C$12*$C$13*EXP(-$C$14/L$5)*EXP(-$K$4*$J17/1000)</f>
        <v>2.0294306362957339</v>
      </c>
      <c r="M17" s="19">
        <f>$C$12*$C$13*EXP(-$C$14/M$5)*EXP(-$K$4*$J17/1000)</f>
        <v>3.9527911342724518</v>
      </c>
      <c r="N17" s="19">
        <f>$C$12*$C$13*EXP(-$C$14/N$5)*EXP(-$K$4*$J17/1000)</f>
        <v>6.3637156078734325</v>
      </c>
      <c r="O17" s="19">
        <f>$C$12*$C$13*EXP(-$C$14/O$5)*EXP(-$K$4*$J17/1000)</f>
        <v>9.0952771016958156</v>
      </c>
      <c r="P17" s="19">
        <f>$C$12*$C$13*EXP(-$C$14/P$5)*EXP(-$K$4*$J17/1000)</f>
        <v>12.007519238468801</v>
      </c>
      <c r="Q17" s="19">
        <f>$C$12*$C$13*EXP(-$C$14/Q$5)*EXP(-$K$4*$J17/1000)</f>
        <v>14.995576820477705</v>
      </c>
      <c r="R17" s="19">
        <f>$C$12*$C$13*EXP(-$C$14/R$5)*EXP(-$K$4*$J17/1000)</f>
        <v>17.985636386253148</v>
      </c>
      <c r="S17" s="19">
        <f>$C$12*$C$13*EXP(-$C$14/S$5)*EXP(-$K$4*$J17/1000)</f>
        <v>20.928013331991643</v>
      </c>
      <c r="T17" s="19">
        <f>$C$12*$C$13*EXP(-$C$14/T$5)*EXP(-$K$4*$J17/1000)</f>
        <v>23.790676031139441</v>
      </c>
      <c r="U17" s="19">
        <f>$C$12*$C$13*EXP(-$C$14/U$5)*EXP(-$K$4*$J17/1000)</f>
        <v>26.554091742555528</v>
      </c>
      <c r="V17" s="19">
        <f>$C$12*$C$13*EXP(-$C$14/V$5)*EXP(-$K$4*$J17/1000)</f>
        <v>29.207395438494864</v>
      </c>
      <c r="W17" s="19">
        <f>$C$12*$C$13*EXP(-$C$14/W$5)*EXP(-$K$4*$J17/1000)</f>
        <v>31.745636378067939</v>
      </c>
      <c r="X17" s="19">
        <f>$C$12*$C$13*EXP(-$C$14/X$5)*EXP(-$K$4*$J17/1000)</f>
        <v>34.167834531872579</v>
      </c>
      <c r="Y17" s="19">
        <f>$C$12*$C$13*EXP(-$C$14/Y$5)*EXP(-$K$4*$J17/1000)</f>
        <v>36.475622759849202</v>
      </c>
      <c r="Z17" s="19">
        <f>$C$12*$C$13*EXP(-$C$14/Z$5)*EXP(-$K$4*$J17/1000)</f>
        <v>38.672304584719321</v>
      </c>
      <c r="AA17" s="19">
        <f>$C$12*$C$13*EXP(-$C$14/AA$5)*EXP(-$K$4*$J17/1000)</f>
        <v>40.762203978366216</v>
      </c>
    </row>
    <row r="18" spans="2:27" x14ac:dyDescent="0.15">
      <c r="D18" s="7"/>
      <c r="E18" s="7"/>
      <c r="J18" s="9">
        <v>2.4</v>
      </c>
      <c r="K18" s="19">
        <f>$C$12*$C$13*EXP(-$C$14/K$5)*EXP(-$K$4*$J18/1000)</f>
        <v>0.61125276112957261</v>
      </c>
      <c r="L18" s="19">
        <f>$C$12*$C$13*EXP(-$C$14/L$5)*EXP(-$K$4*$J18/1000)</f>
        <v>1.6615572731739343</v>
      </c>
      <c r="M18" s="19">
        <f>$C$12*$C$13*EXP(-$C$14/M$5)*EXP(-$K$4*$J18/1000)</f>
        <v>3.2362716621228551</v>
      </c>
      <c r="N18" s="19">
        <f>$C$12*$C$13*EXP(-$C$14/N$5)*EXP(-$K$4*$J18/1000)</f>
        <v>5.2101696720083233</v>
      </c>
      <c r="O18" s="19">
        <f>$C$12*$C$13*EXP(-$C$14/O$5)*EXP(-$K$4*$J18/1000)</f>
        <v>7.4465830709243415</v>
      </c>
      <c r="P18" s="19">
        <f>$C$12*$C$13*EXP(-$C$14/P$5)*EXP(-$K$4*$J18/1000)</f>
        <v>9.8309252687099189</v>
      </c>
      <c r="Q18" s="19">
        <f>$C$12*$C$13*EXP(-$C$14/Q$5)*EXP(-$K$4*$J18/1000)</f>
        <v>12.277339903068443</v>
      </c>
      <c r="R18" s="19">
        <f>$C$12*$C$13*EXP(-$C$14/R$5)*EXP(-$K$4*$J18/1000)</f>
        <v>14.725393623103795</v>
      </c>
      <c r="S18" s="19">
        <f>$C$12*$C$13*EXP(-$C$14/S$5)*EXP(-$K$4*$J18/1000)</f>
        <v>17.134408115727563</v>
      </c>
      <c r="T18" s="19">
        <f>$C$12*$C$13*EXP(-$C$14/T$5)*EXP(-$K$4*$J18/1000)</f>
        <v>19.47815810320909</v>
      </c>
      <c r="U18" s="19">
        <f>$C$12*$C$13*EXP(-$C$14/U$5)*EXP(-$K$4*$J18/1000)</f>
        <v>21.740651529684314</v>
      </c>
      <c r="V18" s="19">
        <f>$C$12*$C$13*EXP(-$C$14/V$5)*EXP(-$K$4*$J18/1000)</f>
        <v>23.912992862805318</v>
      </c>
      <c r="W18" s="19">
        <f>$C$12*$C$13*EXP(-$C$14/W$5)*EXP(-$K$4*$J18/1000)</f>
        <v>25.991128778755346</v>
      </c>
      <c r="X18" s="19">
        <f>$C$12*$C$13*EXP(-$C$14/X$5)*EXP(-$K$4*$J18/1000)</f>
        <v>27.974256897323919</v>
      </c>
      <c r="Y18" s="19">
        <f>$C$12*$C$13*EXP(-$C$14/Y$5)*EXP(-$K$4*$J18/1000)</f>
        <v>29.863714091159721</v>
      </c>
      <c r="Z18" s="19">
        <f>$C$12*$C$13*EXP(-$C$14/Z$5)*EXP(-$K$4*$J18/1000)</f>
        <v>31.662205055908348</v>
      </c>
      <c r="AA18" s="19">
        <f>$C$12*$C$13*EXP(-$C$14/AA$5)*EXP(-$K$4*$J18/1000)</f>
        <v>33.373269960326084</v>
      </c>
    </row>
    <row r="19" spans="2:27" x14ac:dyDescent="0.15">
      <c r="D19" s="7"/>
      <c r="E19" s="7"/>
      <c r="J19" s="9">
        <v>2.6</v>
      </c>
      <c r="K19" s="19">
        <f>$C$12*$C$13*EXP(-$C$14/K$5)*EXP(-$K$4*$J19/1000)</f>
        <v>0.5004514334406106</v>
      </c>
      <c r="L19" s="19">
        <f>$C$12*$C$13*EXP(-$C$14/L$5)*EXP(-$K$4*$J19/1000)</f>
        <v>1.3603680375478933</v>
      </c>
      <c r="M19" s="19">
        <f>$C$12*$C$13*EXP(-$C$14/M$5)*EXP(-$K$4*$J19/1000)</f>
        <v>2.6496351350947771</v>
      </c>
      <c r="N19" s="19">
        <f>$C$12*$C$13*EXP(-$C$14/N$5)*EXP(-$K$4*$J19/1000)</f>
        <v>4.2657261392274357</v>
      </c>
      <c r="O19" s="19">
        <f>$C$12*$C$13*EXP(-$C$14/O$5)*EXP(-$K$4*$J19/1000)</f>
        <v>6.0967465655156357</v>
      </c>
      <c r="P19" s="19">
        <f>$C$12*$C$13*EXP(-$C$14/P$5)*EXP(-$K$4*$J19/1000)</f>
        <v>8.0488808487042309</v>
      </c>
      <c r="Q19" s="19">
        <f>$C$12*$C$13*EXP(-$C$14/Q$5)*EXP(-$K$4*$J19/1000)</f>
        <v>10.051835744633582</v>
      </c>
      <c r="R19" s="19">
        <f>$C$12*$C$13*EXP(-$C$14/R$5)*EXP(-$K$4*$J19/1000)</f>
        <v>12.05613261041348</v>
      </c>
      <c r="S19" s="19">
        <f>$C$12*$C$13*EXP(-$C$14/S$5)*EXP(-$K$4*$J19/1000)</f>
        <v>14.028466860135111</v>
      </c>
      <c r="T19" s="19">
        <f>$C$12*$C$13*EXP(-$C$14/T$5)*EXP(-$K$4*$J19/1000)</f>
        <v>15.947367052412371</v>
      </c>
      <c r="U19" s="19">
        <f>$C$12*$C$13*EXP(-$C$14/U$5)*EXP(-$K$4*$J19/1000)</f>
        <v>17.799739999304414</v>
      </c>
      <c r="V19" s="19">
        <f>$C$12*$C$13*EXP(-$C$14/V$5)*EXP(-$K$4*$J19/1000)</f>
        <v>19.578302654912999</v>
      </c>
      <c r="W19" s="19">
        <f>$C$12*$C$13*EXP(-$C$14/W$5)*EXP(-$K$4*$J19/1000)</f>
        <v>21.279736438377167</v>
      </c>
      <c r="X19" s="19">
        <f>$C$12*$C$13*EXP(-$C$14/X$5)*EXP(-$K$4*$J19/1000)</f>
        <v>22.903384416342938</v>
      </c>
      <c r="Y19" s="19">
        <f>$C$12*$C$13*EXP(-$C$14/Y$5)*EXP(-$K$4*$J19/1000)</f>
        <v>24.450341127560733</v>
      </c>
      <c r="Z19" s="19">
        <f>$C$12*$C$13*EXP(-$C$14/Z$5)*EXP(-$K$4*$J19/1000)</f>
        <v>25.922820989533324</v>
      </c>
      <c r="AA19" s="19">
        <f>$C$12*$C$13*EXP(-$C$14/AA$5)*EXP(-$K$4*$J19/1000)</f>
        <v>27.32372244729256</v>
      </c>
    </row>
    <row r="20" spans="2:27" x14ac:dyDescent="0.15">
      <c r="J20" s="9">
        <v>2.8</v>
      </c>
      <c r="K20" s="19">
        <f>$C$12*$C$13*EXP(-$C$14/K$5)*EXP(-$K$4*$J20/1000)</f>
        <v>0.40973497897978672</v>
      </c>
      <c r="L20" s="19">
        <f>$C$12*$C$13*EXP(-$C$14/L$5)*EXP(-$K$4*$J20/1000)</f>
        <v>1.113775147844803</v>
      </c>
      <c r="M20" s="19">
        <f>$C$12*$C$13*EXP(-$C$14/M$5)*EXP(-$K$4*$J20/1000)</f>
        <v>2.1693377695380271</v>
      </c>
      <c r="N20" s="19">
        <f>$C$12*$C$13*EXP(-$C$14/N$5)*EXP(-$K$4*$J20/1000)</f>
        <v>3.4924811743941113</v>
      </c>
      <c r="O20" s="19">
        <f>$C$12*$C$13*EXP(-$C$14/O$5)*EXP(-$K$4*$J20/1000)</f>
        <v>4.9915939069102171</v>
      </c>
      <c r="P20" s="19">
        <f>$C$12*$C$13*EXP(-$C$14/P$5)*EXP(-$K$4*$J20/1000)</f>
        <v>6.5898662786945623</v>
      </c>
      <c r="Q20" s="19">
        <f>$C$12*$C$13*EXP(-$C$14/Q$5)*EXP(-$K$4*$J20/1000)</f>
        <v>8.2297470490200304</v>
      </c>
      <c r="R20" s="19">
        <f>$C$12*$C$13*EXP(-$C$14/R$5)*EXP(-$K$4*$J20/1000)</f>
        <v>9.8707265313318455</v>
      </c>
      <c r="S20" s="19">
        <f>$C$12*$C$13*EXP(-$C$14/S$5)*EXP(-$K$4*$J20/1000)</f>
        <v>11.485537236927932</v>
      </c>
      <c r="T20" s="19">
        <f>$C$12*$C$13*EXP(-$C$14/T$5)*EXP(-$K$4*$J20/1000)</f>
        <v>13.056599836432579</v>
      </c>
      <c r="U20" s="19">
        <f>$C$12*$C$13*EXP(-$C$14/U$5)*EXP(-$K$4*$J20/1000)</f>
        <v>14.573194534222781</v>
      </c>
      <c r="V20" s="19">
        <f>$C$12*$C$13*EXP(-$C$14/V$5)*EXP(-$K$4*$J20/1000)</f>
        <v>16.029358476645577</v>
      </c>
      <c r="W20" s="19">
        <f>$C$12*$C$13*EXP(-$C$14/W$5)*EXP(-$K$4*$J20/1000)</f>
        <v>17.422374639493512</v>
      </c>
      <c r="X20" s="19">
        <f>$C$12*$C$13*EXP(-$C$14/X$5)*EXP(-$K$4*$J20/1000)</f>
        <v>18.75170517122697</v>
      </c>
      <c r="Y20" s="19">
        <f>$C$12*$C$13*EXP(-$C$14/Y$5)*EXP(-$K$4*$J20/1000)</f>
        <v>20.018246204381356</v>
      </c>
      <c r="Z20" s="19">
        <f>$C$12*$C$13*EXP(-$C$14/Z$5)*EXP(-$K$4*$J20/1000)</f>
        <v>21.223810750666338</v>
      </c>
      <c r="AA20" s="19">
        <f>$C$12*$C$13*EXP(-$C$14/AA$5)*EXP(-$K$4*$J20/1000)</f>
        <v>22.3707718561656</v>
      </c>
    </row>
    <row r="21" spans="2:27" x14ac:dyDescent="0.15">
      <c r="J21" s="9">
        <v>3</v>
      </c>
      <c r="K21" s="19">
        <f>$C$12*$C$13*EXP(-$C$14/K$5)*EXP(-$K$4*$J21/1000)</f>
        <v>0.33546262790251186</v>
      </c>
      <c r="L21" s="19">
        <f>$C$12*$C$13*EXP(-$C$14/L$5)*EXP(-$K$4*$J21/1000)</f>
        <v>0.91188196555451606</v>
      </c>
      <c r="M21" s="19">
        <f>$C$12*$C$13*EXP(-$C$14/M$5)*EXP(-$K$4*$J21/1000)</f>
        <v>1.7761035457343783</v>
      </c>
      <c r="N21" s="19">
        <f>$C$12*$C$13*EXP(-$C$14/N$5)*EXP(-$K$4*$J21/1000)</f>
        <v>2.859401742022365</v>
      </c>
      <c r="O21" s="19">
        <f>$C$12*$C$13*EXP(-$C$14/O$5)*EXP(-$K$4*$J21/1000)</f>
        <v>4.0867714384640674</v>
      </c>
      <c r="P21" s="19">
        <f>$C$12*$C$13*EXP(-$C$14/P$5)*EXP(-$K$4*$J21/1000)</f>
        <v>5.3953261810387962</v>
      </c>
      <c r="Q21" s="19">
        <f>$C$12*$C$13*EXP(-$C$14/Q$5)*EXP(-$K$4*$J21/1000)</f>
        <v>6.7379469990854677</v>
      </c>
      <c r="R21" s="19">
        <f>$C$12*$C$13*EXP(-$C$14/R$5)*EXP(-$K$4*$J21/1000)</f>
        <v>8.0814673664241372</v>
      </c>
      <c r="S21" s="19">
        <f>$C$12*$C$13*EXP(-$C$14/S$5)*EXP(-$K$4*$J21/1000)</f>
        <v>9.4035625514952095</v>
      </c>
      <c r="T21" s="19">
        <f>$C$12*$C$13*EXP(-$C$14/T$5)*EXP(-$K$4*$J21/1000)</f>
        <v>10.689839816720299</v>
      </c>
      <c r="U21" s="19">
        <f>$C$12*$C$13*EXP(-$C$14/U$5)*EXP(-$K$4*$J21/1000)</f>
        <v>11.931522535756146</v>
      </c>
      <c r="V21" s="19">
        <f>$C$12*$C$13*EXP(-$C$14/V$5)*EXP(-$K$4*$J21/1000)</f>
        <v>13.123728736940963</v>
      </c>
      <c r="W21" s="19">
        <f>$C$12*$C$13*EXP(-$C$14/W$5)*EXP(-$K$4*$J21/1000)</f>
        <v>14.264233908999255</v>
      </c>
      <c r="X21" s="19">
        <f>$C$12*$C$13*EXP(-$C$14/X$5)*EXP(-$K$4*$J21/1000)</f>
        <v>15.352597696334943</v>
      </c>
      <c r="Y21" s="19">
        <f>$C$12*$C$13*EXP(-$C$14/Y$5)*EXP(-$K$4*$J21/1000)</f>
        <v>16.389553790213597</v>
      </c>
      <c r="Z21" s="19">
        <f>$C$12*$C$13*EXP(-$C$14/Z$5)*EXP(-$K$4*$J21/1000)</f>
        <v>17.376586559077616</v>
      </c>
      <c r="AA21" s="19">
        <f>$C$12*$C$13*EXP(-$C$14/AA$5)*EXP(-$K$4*$J21/1000)</f>
        <v>18.315638888734181</v>
      </c>
    </row>
    <row r="22" spans="2:27" x14ac:dyDescent="0.15">
      <c r="J22" s="9">
        <v>3.2</v>
      </c>
      <c r="K22" s="19">
        <f>$C$12*$C$13*EXP(-$C$14/K$5)*EXP(-$K$4*$J22/1000)</f>
        <v>0.2746535699721423</v>
      </c>
      <c r="L22" s="19">
        <f>$C$12*$C$13*EXP(-$C$14/L$5)*EXP(-$K$4*$J22/1000)</f>
        <v>0.74658580837667921</v>
      </c>
      <c r="M22" s="19">
        <f>$C$12*$C$13*EXP(-$C$14/M$5)*EXP(-$K$4*$J22/1000)</f>
        <v>1.4541505935435812</v>
      </c>
      <c r="N22" s="19">
        <f>$C$12*$C$13*EXP(-$C$14/N$5)*EXP(-$K$4*$J22/1000)</f>
        <v>2.3410801415984639</v>
      </c>
      <c r="O22" s="19">
        <f>$C$12*$C$13*EXP(-$C$14/O$5)*EXP(-$K$4*$J22/1000)</f>
        <v>3.3459654574712725</v>
      </c>
      <c r="P22" s="19">
        <f>$C$12*$C$13*EXP(-$C$14/P$5)*EXP(-$K$4*$J22/1000)</f>
        <v>4.417319467303245</v>
      </c>
      <c r="Q22" s="19">
        <f>$C$12*$C$13*EXP(-$C$14/Q$5)*EXP(-$K$4*$J22/1000)</f>
        <v>5.5165644207607718</v>
      </c>
      <c r="R22" s="19">
        <f>$C$12*$C$13*EXP(-$C$14/R$5)*EXP(-$K$4*$J22/1000)</f>
        <v>6.6165458628875671</v>
      </c>
      <c r="S22" s="19">
        <f>$C$12*$C$13*EXP(-$C$14/S$5)*EXP(-$K$4*$J22/1000)</f>
        <v>7.6989858494015797</v>
      </c>
      <c r="T22" s="19">
        <f>$C$12*$C$13*EXP(-$C$14/T$5)*EXP(-$K$4*$J22/1000)</f>
        <v>8.7521006034264044</v>
      </c>
      <c r="U22" s="19">
        <f>$C$12*$C$13*EXP(-$C$14/U$5)*EXP(-$K$4*$J22/1000)</f>
        <v>9.7687044310665403</v>
      </c>
      <c r="V22" s="19">
        <f>$C$12*$C$13*EXP(-$C$14/V$5)*EXP(-$K$4*$J22/1000)</f>
        <v>10.744800311986825</v>
      </c>
      <c r="W22" s="19">
        <f>$C$12*$C$13*EXP(-$C$14/W$5)*EXP(-$K$4*$J22/1000)</f>
        <v>11.678566970395444</v>
      </c>
      <c r="X22" s="19">
        <f>$C$12*$C$13*EXP(-$C$14/X$5)*EXP(-$K$4*$J22/1000)</f>
        <v>12.569643873623596</v>
      </c>
      <c r="Y22" s="19">
        <f>$C$12*$C$13*EXP(-$C$14/Y$5)*EXP(-$K$4*$J22/1000)</f>
        <v>13.418631717273669</v>
      </c>
      <c r="Z22" s="19">
        <f>$C$12*$C$13*EXP(-$C$14/Z$5)*EXP(-$K$4*$J22/1000)</f>
        <v>14.226745799438351</v>
      </c>
      <c r="AA22" s="19">
        <f>$C$12*$C$13*EXP(-$C$14/AA$5)*EXP(-$K$4*$J22/1000)</f>
        <v>14.995576820477707</v>
      </c>
    </row>
    <row r="23" spans="2:27" x14ac:dyDescent="0.15">
      <c r="J23" s="9">
        <v>3.4</v>
      </c>
      <c r="K23" s="19">
        <f>$C$12*$C$13*EXP(-$C$14/K$5)*EXP(-$K$4*$J23/1000)</f>
        <v>0.22486732417884828</v>
      </c>
      <c r="L23" s="19">
        <f>$C$12*$C$13*EXP(-$C$14/L$5)*EXP(-$K$4*$J23/1000)</f>
        <v>0.6112527611295725</v>
      </c>
      <c r="M23" s="19">
        <f>$C$12*$C$13*EXP(-$C$14/M$5)*EXP(-$K$4*$J23/1000)</f>
        <v>1.1905578105407306</v>
      </c>
      <c r="N23" s="19">
        <f>$C$12*$C$13*EXP(-$C$14/N$5)*EXP(-$K$4*$J23/1000)</f>
        <v>1.9167143073468189</v>
      </c>
      <c r="O23" s="19">
        <f>$C$12*$C$13*EXP(-$C$14/O$5)*EXP(-$K$4*$J23/1000)</f>
        <v>2.7394448187683693</v>
      </c>
      <c r="P23" s="19">
        <f>$C$12*$C$13*EXP(-$C$14/P$5)*EXP(-$K$4*$J23/1000)</f>
        <v>3.616595294051216</v>
      </c>
      <c r="Q23" s="19">
        <f>$C$12*$C$13*EXP(-$C$14/Q$5)*EXP(-$K$4*$J23/1000)</f>
        <v>4.5165809426126682</v>
      </c>
      <c r="R23" s="19">
        <f>$C$12*$C$13*EXP(-$C$14/R$5)*EXP(-$K$4*$J23/1000)</f>
        <v>5.4171695770969439</v>
      </c>
      <c r="S23" s="19">
        <f>$C$12*$C$13*EXP(-$C$14/S$5)*EXP(-$K$4*$J23/1000)</f>
        <v>6.3033964824172815</v>
      </c>
      <c r="T23" s="19">
        <f>$C$12*$C$13*EXP(-$C$14/T$5)*EXP(-$K$4*$J23/1000)</f>
        <v>7.1656139180575602</v>
      </c>
      <c r="U23" s="19">
        <f>$C$12*$C$13*EXP(-$C$14/U$5)*EXP(-$K$4*$J23/1000)</f>
        <v>7.9979387354433271</v>
      </c>
      <c r="V23" s="19">
        <f>$C$12*$C$13*EXP(-$C$14/V$5)*EXP(-$K$4*$J23/1000)</f>
        <v>8.7970984511055086</v>
      </c>
      <c r="W23" s="19">
        <f>$C$12*$C$13*EXP(-$C$14/W$5)*EXP(-$K$4*$J23/1000)</f>
        <v>9.5616019305435067</v>
      </c>
      <c r="X23" s="19">
        <f>$C$12*$C$13*EXP(-$C$14/X$5)*EXP(-$K$4*$J23/1000)</f>
        <v>10.291153994573888</v>
      </c>
      <c r="Y23" s="19">
        <f>$C$12*$C$13*EXP(-$C$14/Y$5)*EXP(-$K$4*$J23/1000)</f>
        <v>10.986246451159564</v>
      </c>
      <c r="Z23" s="19">
        <f>$C$12*$C$13*EXP(-$C$14/Z$5)*EXP(-$K$4*$J23/1000)</f>
        <v>11.647874302223178</v>
      </c>
      <c r="AA23" s="19">
        <f>$C$12*$C$13*EXP(-$C$14/AA$5)*EXP(-$K$4*$J23/1000)</f>
        <v>12.277339903068443</v>
      </c>
    </row>
    <row r="24" spans="2:27" x14ac:dyDescent="0.15">
      <c r="J24" s="9">
        <v>3.6</v>
      </c>
      <c r="K24" s="19">
        <f>$C$12*$C$13*EXP(-$C$14/K$5)*EXP(-$K$4*$J24/1000)</f>
        <v>0.18410579366757909</v>
      </c>
      <c r="L24" s="19">
        <f>$C$12*$C$13*EXP(-$C$14/L$5)*EXP(-$K$4*$J24/1000)</f>
        <v>0.5004514334406106</v>
      </c>
      <c r="M24" s="19">
        <f>$C$12*$C$13*EXP(-$C$14/M$5)*EXP(-$K$4*$J24/1000)</f>
        <v>0.97474629280688563</v>
      </c>
      <c r="N24" s="19">
        <f>$C$12*$C$13*EXP(-$C$14/N$5)*EXP(-$K$4*$J24/1000)</f>
        <v>1.5692729482894032</v>
      </c>
      <c r="O24" s="19">
        <f>$C$12*$C$13*EXP(-$C$14/O$5)*EXP(-$K$4*$J24/1000)</f>
        <v>2.2428677194858024</v>
      </c>
      <c r="P24" s="19">
        <f>$C$12*$C$13*EXP(-$C$14/P$5)*EXP(-$K$4*$J24/1000)</f>
        <v>2.9610177886768372</v>
      </c>
      <c r="Q24" s="19">
        <f>$C$12*$C$13*EXP(-$C$14/Q$5)*EXP(-$K$4*$J24/1000)</f>
        <v>3.6978637164829307</v>
      </c>
      <c r="R24" s="19">
        <f>$C$12*$C$13*EXP(-$C$14/R$5)*EXP(-$K$4*$J24/1000)</f>
        <v>4.4352033274077129</v>
      </c>
      <c r="S24" s="19">
        <f>$C$12*$C$13*EXP(-$C$14/S$5)*EXP(-$K$4*$J24/1000)</f>
        <v>5.1607845489986026</v>
      </c>
      <c r="T24" s="19">
        <f>$C$12*$C$13*EXP(-$C$14/T$5)*EXP(-$K$4*$J24/1000)</f>
        <v>5.8667084793973343</v>
      </c>
      <c r="U24" s="19">
        <f>$C$12*$C$13*EXP(-$C$14/U$5)*EXP(-$K$4*$J24/1000)</f>
        <v>6.5481584039410761</v>
      </c>
      <c r="V24" s="19">
        <f>$C$12*$C$13*EXP(-$C$14/V$5)*EXP(-$K$4*$J24/1000)</f>
        <v>7.20245503977476</v>
      </c>
      <c r="W24" s="19">
        <f>$C$12*$C$13*EXP(-$C$14/W$5)*EXP(-$K$4*$J24/1000)</f>
        <v>7.8283775492257703</v>
      </c>
      <c r="X24" s="19">
        <f>$C$12*$C$13*EXP(-$C$14/X$5)*EXP(-$K$4*$J24/1000)</f>
        <v>8.4256842600189596</v>
      </c>
      <c r="Y24" s="19">
        <f>$C$12*$C$13*EXP(-$C$14/Y$5)*EXP(-$K$4*$J24/1000)</f>
        <v>8.994777830458176</v>
      </c>
      <c r="Z24" s="19">
        <f>$C$12*$C$13*EXP(-$C$14/Z$5)*EXP(-$K$4*$J24/1000)</f>
        <v>9.5364728992168537</v>
      </c>
      <c r="AA24" s="19">
        <f>$C$12*$C$13*EXP(-$C$14/AA$5)*EXP(-$K$4*$J24/1000)</f>
        <v>10.051835744633582</v>
      </c>
    </row>
    <row r="25" spans="2:27" x14ac:dyDescent="0.15">
      <c r="J25" s="9">
        <v>3.8</v>
      </c>
      <c r="K25" s="19">
        <f>$C$12*$C$13*EXP(-$C$14/K$5)*EXP(-$K$4*$J25/1000)</f>
        <v>0.15073307509547662</v>
      </c>
      <c r="L25" s="19">
        <f>$C$12*$C$13*EXP(-$C$14/L$5)*EXP(-$K$4*$J25/1000)</f>
        <v>0.40973497897978672</v>
      </c>
      <c r="M25" s="19">
        <f>$C$12*$C$13*EXP(-$C$14/M$5)*EXP(-$K$4*$J25/1000)</f>
        <v>0.7980547663697527</v>
      </c>
      <c r="N25" s="19">
        <f>$C$12*$C$13*EXP(-$C$14/N$5)*EXP(-$K$4*$J25/1000)</f>
        <v>1.2848120227378883</v>
      </c>
      <c r="O25" s="19">
        <f>$C$12*$C$13*EXP(-$C$14/O$5)*EXP(-$K$4*$J25/1000)</f>
        <v>1.8363047770289074</v>
      </c>
      <c r="P25" s="19">
        <f>$C$12*$C$13*EXP(-$C$14/P$5)*EXP(-$K$4*$J25/1000)</f>
        <v>2.4242763240006879</v>
      </c>
      <c r="Q25" s="19">
        <f>$C$12*$C$13*EXP(-$C$14/Q$5)*EXP(-$K$4*$J25/1000)</f>
        <v>3.0275547453758156</v>
      </c>
      <c r="R25" s="19">
        <f>$C$12*$C$13*EXP(-$C$14/R$5)*EXP(-$K$4*$J25/1000)</f>
        <v>3.6312373603024888</v>
      </c>
      <c r="S25" s="19">
        <f>$C$12*$C$13*EXP(-$C$14/S$5)*EXP(-$K$4*$J25/1000)</f>
        <v>4.2252930202748402</v>
      </c>
      <c r="T25" s="19">
        <f>$C$12*$C$13*EXP(-$C$14/T$5)*EXP(-$K$4*$J25/1000)</f>
        <v>4.8032546514259629</v>
      </c>
      <c r="U25" s="19">
        <f>$C$12*$C$13*EXP(-$C$14/U$5)*EXP(-$K$4*$J25/1000)</f>
        <v>5.3611786613325947</v>
      </c>
      <c r="V25" s="19">
        <f>$C$12*$C$13*EXP(-$C$14/V$5)*EXP(-$K$4*$J25/1000)</f>
        <v>5.8968714387250971</v>
      </c>
      <c r="W25" s="19">
        <f>$C$12*$C$13*EXP(-$C$14/W$5)*EXP(-$K$4*$J25/1000)</f>
        <v>6.4093334462563831</v>
      </c>
      <c r="X25" s="19">
        <f>$C$12*$C$13*EXP(-$C$14/X$5)*EXP(-$K$4*$J25/1000)</f>
        <v>6.8983668194026233</v>
      </c>
      <c r="Y25" s="19">
        <f>$C$12*$C$13*EXP(-$C$14/Y$5)*EXP(-$K$4*$J25/1000)</f>
        <v>7.3643012269001602</v>
      </c>
      <c r="Z25" s="19">
        <f>$C$12*$C$13*EXP(-$C$14/Z$5)*EXP(-$K$4*$J25/1000)</f>
        <v>7.8078036384835823</v>
      </c>
      <c r="AA25" s="19">
        <f>$C$12*$C$13*EXP(-$C$14/AA$5)*EXP(-$K$4*$J25/1000)</f>
        <v>8.2297470490200322</v>
      </c>
    </row>
    <row r="26" spans="2:27" x14ac:dyDescent="0.15">
      <c r="J26" s="9">
        <v>4</v>
      </c>
      <c r="K26" s="19">
        <f>$C$12*$C$13*EXP(-$C$14/K$5)*EXP(-$K$4*$J26/1000)</f>
        <v>0.12340980408667954</v>
      </c>
      <c r="L26" s="19">
        <f>$C$12*$C$13*EXP(-$C$14/L$5)*EXP(-$K$4*$J26/1000)</f>
        <v>0.33546262790251175</v>
      </c>
      <c r="M26" s="19">
        <f>$C$12*$C$13*EXP(-$C$14/M$5)*EXP(-$K$4*$J26/1000)</f>
        <v>0.65339197986738029</v>
      </c>
      <c r="N26" s="19">
        <f>$C$12*$C$13*EXP(-$C$14/N$5)*EXP(-$K$4*$J26/1000)</f>
        <v>1.0519151149398362</v>
      </c>
      <c r="O26" s="19">
        <f>$C$12*$C$13*EXP(-$C$14/O$5)*EXP(-$K$4*$J26/1000)</f>
        <v>1.5034391929775723</v>
      </c>
      <c r="P26" s="19">
        <f>$C$12*$C$13*EXP(-$C$14/P$5)*EXP(-$K$4*$J26/1000)</f>
        <v>1.9848295804182043</v>
      </c>
      <c r="Q26" s="19">
        <f>$C$12*$C$13*EXP(-$C$14/Q$5)*EXP(-$K$4*$J26/1000)</f>
        <v>2.4787521766663585</v>
      </c>
      <c r="R26" s="19">
        <f>$C$12*$C$13*EXP(-$C$14/R$5)*EXP(-$K$4*$J26/1000)</f>
        <v>2.9730056986053586</v>
      </c>
      <c r="S26" s="19">
        <f>$C$12*$C$13*EXP(-$C$14/S$5)*EXP(-$K$4*$J26/1000)</f>
        <v>3.4593773364647591</v>
      </c>
      <c r="T26" s="19">
        <f>$C$12*$C$13*EXP(-$C$14/T$5)*EXP(-$K$4*$J26/1000)</f>
        <v>3.9325722979872966</v>
      </c>
      <c r="U26" s="19">
        <f>$C$12*$C$13*EXP(-$C$14/U$5)*EXP(-$K$4*$J26/1000)</f>
        <v>4.3893618427784409</v>
      </c>
      <c r="V26" s="19">
        <f>$C$12*$C$13*EXP(-$C$14/V$5)*EXP(-$K$4*$J26/1000)</f>
        <v>4.8279499938314396</v>
      </c>
      <c r="W26" s="19">
        <f>$C$12*$C$13*EXP(-$C$14/W$5)*EXP(-$K$4*$J26/1000)</f>
        <v>5.2475183991813834</v>
      </c>
      <c r="X26" s="19">
        <f>$C$12*$C$13*EXP(-$C$14/X$5)*EXP(-$K$4*$J26/1000)</f>
        <v>5.6479050610576707</v>
      </c>
      <c r="Y26" s="19">
        <f>$C$12*$C$13*EXP(-$C$14/Y$5)*EXP(-$K$4*$J26/1000)</f>
        <v>6.0293798893930717</v>
      </c>
      <c r="Z26" s="19">
        <f>$C$12*$C$13*EXP(-$C$14/Z$5)*EXP(-$K$4*$J26/1000)</f>
        <v>6.3924889528206679</v>
      </c>
      <c r="AA26" s="19">
        <f>$C$12*$C$13*EXP(-$C$14/AA$5)*EXP(-$K$4*$J26/1000)</f>
        <v>6.7379469990854668</v>
      </c>
    </row>
  </sheetData>
  <phoneticPr fontId="1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DWIでのSI変化-その１</vt:lpstr>
      <vt:lpstr>DWIでのSI変化-その２</vt:lpstr>
    </vt:vector>
  </TitlesOfParts>
  <Company>Niigata-Univ.Dent.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 H.Nishiyama</cp:lastModifiedBy>
  <dcterms:created xsi:type="dcterms:W3CDTF">2013-11-18T23:20:45Z</dcterms:created>
  <dcterms:modified xsi:type="dcterms:W3CDTF">2018-12-21T01:20:03Z</dcterms:modified>
</cp:coreProperties>
</file>